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RMATOS WEP\"/>
    </mc:Choice>
  </mc:AlternateContent>
  <bookViews>
    <workbookView xWindow="240" yWindow="75" windowWidth="15600" windowHeight="11760" activeTab="1"/>
  </bookViews>
  <sheets>
    <sheet name="FORMATO-ACTIVIDADES" sheetId="1" r:id="rId1"/>
    <sheet name="FORMATO-MENSUAL" sheetId="2" r:id="rId2"/>
  </sheets>
  <definedNames>
    <definedName name="_xlnm.Print_Area" localSheetId="0">'FORMATO-ACTIVIDADES'!$A$1:$R$111</definedName>
    <definedName name="_xlnm.Print_Area" localSheetId="1">'FORMATO-MENSUAL'!$A$1:$W$106</definedName>
  </definedNames>
  <calcPr calcId="162913"/>
</workbook>
</file>

<file path=xl/calcChain.xml><?xml version="1.0" encoding="utf-8"?>
<calcChain xmlns="http://schemas.openxmlformats.org/spreadsheetml/2006/main">
  <c r="I34" i="1" l="1"/>
  <c r="I33" i="1"/>
  <c r="I32" i="1"/>
  <c r="I29" i="1"/>
  <c r="I28" i="1"/>
  <c r="I27" i="1"/>
  <c r="I26" i="1"/>
  <c r="P26" i="1" s="1"/>
  <c r="I25" i="1"/>
  <c r="P25" i="1" s="1"/>
  <c r="I24" i="1"/>
  <c r="P24" i="1" s="1"/>
  <c r="I23" i="1"/>
  <c r="P23" i="1" s="1"/>
  <c r="I22" i="1"/>
  <c r="I21" i="1"/>
  <c r="P21" i="1" s="1"/>
  <c r="I20" i="1"/>
  <c r="I19" i="1"/>
  <c r="I18" i="1"/>
  <c r="I17" i="1"/>
  <c r="I16" i="1"/>
  <c r="I14" i="1"/>
  <c r="I13" i="1"/>
  <c r="I50" i="1"/>
  <c r="P50" i="1" s="1"/>
  <c r="I49" i="1"/>
  <c r="P49" i="1" s="1"/>
  <c r="I48" i="1"/>
  <c r="P48" i="1" s="1"/>
  <c r="I47" i="1"/>
  <c r="P47" i="1" s="1"/>
  <c r="I46" i="1"/>
  <c r="P46" i="1" s="1"/>
  <c r="I45" i="1"/>
  <c r="P45" i="1" s="1"/>
  <c r="S97" i="2"/>
  <c r="R97" i="2"/>
  <c r="Q97" i="2"/>
  <c r="P97" i="2"/>
  <c r="O97" i="2"/>
  <c r="N97" i="2"/>
  <c r="M97" i="2"/>
  <c r="L97" i="2"/>
  <c r="K97" i="2"/>
  <c r="J97" i="2"/>
  <c r="I97" i="2"/>
  <c r="H97" i="2"/>
  <c r="S65" i="2"/>
  <c r="R65" i="2"/>
  <c r="Q65" i="2"/>
  <c r="P65" i="2"/>
  <c r="O65" i="2"/>
  <c r="N65" i="2"/>
  <c r="M65" i="2"/>
  <c r="L65" i="2"/>
  <c r="K65" i="2"/>
  <c r="J65" i="2"/>
  <c r="I65" i="2"/>
  <c r="H65" i="2"/>
  <c r="S34" i="2"/>
  <c r="Q34" i="2"/>
  <c r="O34" i="2"/>
  <c r="N34" i="2"/>
  <c r="M34" i="2"/>
  <c r="L34" i="2"/>
  <c r="J34" i="2"/>
  <c r="I34" i="2"/>
  <c r="H34" i="2"/>
  <c r="O100" i="1"/>
  <c r="M100" i="1"/>
  <c r="L100" i="1"/>
  <c r="K100" i="1"/>
  <c r="J100" i="1"/>
  <c r="H100" i="1"/>
  <c r="G100" i="1"/>
  <c r="F100" i="1"/>
  <c r="E100" i="1"/>
  <c r="D100" i="1"/>
  <c r="O67" i="1"/>
  <c r="M67" i="1"/>
  <c r="L67" i="1"/>
  <c r="K67" i="1"/>
  <c r="J67" i="1"/>
  <c r="H67" i="1"/>
  <c r="G67" i="1"/>
  <c r="F67" i="1"/>
  <c r="E67" i="1"/>
  <c r="D67" i="1"/>
  <c r="O35" i="1"/>
  <c r="M35" i="1"/>
  <c r="L35" i="1"/>
  <c r="K35" i="1"/>
  <c r="J35" i="1"/>
  <c r="H35" i="1"/>
  <c r="G35" i="1"/>
  <c r="F35" i="1"/>
  <c r="E35" i="1"/>
  <c r="D35" i="1"/>
  <c r="T51" i="2"/>
  <c r="P33" i="2"/>
  <c r="R32" i="2"/>
  <c r="P31" i="2"/>
  <c r="K31" i="2"/>
  <c r="K34" i="2" s="1"/>
  <c r="T28" i="2"/>
  <c r="T27" i="2"/>
  <c r="T26" i="2"/>
  <c r="T25" i="2"/>
  <c r="T24" i="2"/>
  <c r="R44" i="1"/>
  <c r="N27" i="1"/>
  <c r="N26" i="1"/>
  <c r="N22" i="1"/>
  <c r="P22" i="1" s="1"/>
  <c r="P27" i="1" l="1"/>
  <c r="P34" i="2"/>
  <c r="R31" i="2"/>
  <c r="T31" i="2" s="1"/>
  <c r="T96" i="2"/>
  <c r="T95" i="2"/>
  <c r="T92" i="2"/>
  <c r="T91" i="2"/>
  <c r="T88" i="2"/>
  <c r="T87" i="2"/>
  <c r="T84" i="2"/>
  <c r="T83" i="2"/>
  <c r="T82" i="2"/>
  <c r="T81" i="2"/>
  <c r="T78" i="2"/>
  <c r="T76" i="2"/>
  <c r="T74" i="2"/>
  <c r="T73" i="2"/>
  <c r="T64" i="2"/>
  <c r="T63" i="2"/>
  <c r="T62" i="2"/>
  <c r="T59" i="2"/>
  <c r="T58" i="2"/>
  <c r="T57" i="2"/>
  <c r="T54" i="2"/>
  <c r="T53" i="2"/>
  <c r="T50" i="2"/>
  <c r="T49" i="2"/>
  <c r="T48" i="2"/>
  <c r="T47" i="2"/>
  <c r="T46" i="2"/>
  <c r="T45" i="2"/>
  <c r="T44" i="2"/>
  <c r="T43" i="2"/>
  <c r="T42" i="2"/>
  <c r="T33" i="2"/>
  <c r="T32" i="2"/>
  <c r="T23" i="2"/>
  <c r="T22" i="2"/>
  <c r="T21" i="2"/>
  <c r="T20" i="2"/>
  <c r="T19" i="2"/>
  <c r="T18" i="2"/>
  <c r="T17" i="2"/>
  <c r="T16" i="2"/>
  <c r="T15" i="2"/>
  <c r="T12" i="2"/>
  <c r="T13" i="2"/>
  <c r="T11" i="2"/>
  <c r="N99" i="1"/>
  <c r="I99" i="1"/>
  <c r="P99" i="1" s="1"/>
  <c r="N98" i="1"/>
  <c r="I98" i="1"/>
  <c r="N95" i="1"/>
  <c r="I95" i="1"/>
  <c r="P95" i="1" s="1"/>
  <c r="N94" i="1"/>
  <c r="I94" i="1"/>
  <c r="P94" i="1" s="1"/>
  <c r="N91" i="1"/>
  <c r="I91" i="1"/>
  <c r="P91" i="1" s="1"/>
  <c r="N90" i="1"/>
  <c r="I90" i="1"/>
  <c r="N87" i="1"/>
  <c r="I87" i="1"/>
  <c r="P87" i="1" s="1"/>
  <c r="N86" i="1"/>
  <c r="I86" i="1"/>
  <c r="P86" i="1" s="1"/>
  <c r="N85" i="1"/>
  <c r="I85" i="1"/>
  <c r="P85" i="1" s="1"/>
  <c r="N84" i="1"/>
  <c r="I84" i="1"/>
  <c r="N81" i="1"/>
  <c r="I81" i="1"/>
  <c r="P81" i="1" s="1"/>
  <c r="N79" i="1"/>
  <c r="I79" i="1"/>
  <c r="P79" i="1" s="1"/>
  <c r="N77" i="1"/>
  <c r="I77" i="1"/>
  <c r="P77" i="1" s="1"/>
  <c r="N76" i="1"/>
  <c r="I76" i="1"/>
  <c r="N66" i="1"/>
  <c r="I66" i="1"/>
  <c r="P66" i="1" s="1"/>
  <c r="N65" i="1"/>
  <c r="I65" i="1"/>
  <c r="P65" i="1" s="1"/>
  <c r="N64" i="1"/>
  <c r="I64" i="1"/>
  <c r="P64" i="1" s="1"/>
  <c r="N61" i="1"/>
  <c r="I61" i="1"/>
  <c r="N60" i="1"/>
  <c r="I60" i="1"/>
  <c r="P60" i="1" s="1"/>
  <c r="N59" i="1"/>
  <c r="I59" i="1"/>
  <c r="P59" i="1" s="1"/>
  <c r="N56" i="1"/>
  <c r="I56" i="1"/>
  <c r="P56" i="1" s="1"/>
  <c r="N55" i="1"/>
  <c r="I55" i="1"/>
  <c r="N53" i="1"/>
  <c r="I53" i="1"/>
  <c r="P53" i="1" s="1"/>
  <c r="N52" i="1"/>
  <c r="I52" i="1"/>
  <c r="P52" i="1" s="1"/>
  <c r="N51" i="1"/>
  <c r="I51" i="1"/>
  <c r="P51" i="1" s="1"/>
  <c r="N44" i="1"/>
  <c r="I44" i="1"/>
  <c r="N34" i="1"/>
  <c r="P34" i="1" s="1"/>
  <c r="N33" i="1"/>
  <c r="P33" i="1" s="1"/>
  <c r="N32" i="1"/>
  <c r="P32" i="1" s="1"/>
  <c r="N29" i="1"/>
  <c r="P29" i="1" s="1"/>
  <c r="N28" i="1"/>
  <c r="P28" i="1" s="1"/>
  <c r="N20" i="1"/>
  <c r="P20" i="1" s="1"/>
  <c r="N19" i="1"/>
  <c r="P19" i="1" s="1"/>
  <c r="N18" i="1"/>
  <c r="P18" i="1" s="1"/>
  <c r="N17" i="1"/>
  <c r="P17" i="1" s="1"/>
  <c r="N16" i="1"/>
  <c r="P16" i="1" s="1"/>
  <c r="N13" i="1"/>
  <c r="N14" i="1"/>
  <c r="N12" i="1"/>
  <c r="I12" i="1"/>
  <c r="I35" i="1" s="1"/>
  <c r="I67" i="1" l="1"/>
  <c r="P44" i="1"/>
  <c r="P55" i="1"/>
  <c r="P61" i="1"/>
  <c r="I100" i="1"/>
  <c r="P76" i="1"/>
  <c r="P84" i="1"/>
  <c r="P90" i="1"/>
  <c r="P98" i="1"/>
  <c r="N100" i="1"/>
  <c r="N35" i="1"/>
  <c r="N67" i="1"/>
  <c r="T65" i="2"/>
  <c r="U65" i="2" s="1"/>
  <c r="R34" i="2"/>
  <c r="T97" i="2"/>
  <c r="U97" i="2" s="1"/>
  <c r="V2" i="2"/>
  <c r="T34" i="2"/>
  <c r="U34" i="2" s="1"/>
  <c r="G101" i="1"/>
  <c r="D101" i="1"/>
  <c r="H101" i="1"/>
  <c r="E101" i="1"/>
  <c r="O101" i="1"/>
  <c r="M101" i="1"/>
  <c r="P14" i="1"/>
  <c r="L101" i="1"/>
  <c r="J101" i="1"/>
  <c r="K101" i="1"/>
  <c r="P13" i="1"/>
  <c r="F101" i="1"/>
  <c r="J98" i="2"/>
  <c r="I98" i="2"/>
  <c r="S98" i="2"/>
  <c r="L98" i="2"/>
  <c r="K98" i="2"/>
  <c r="H98" i="2"/>
  <c r="Q98" i="2"/>
  <c r="P98" i="2"/>
  <c r="O98" i="2"/>
  <c r="N98" i="2"/>
  <c r="P12" i="1"/>
  <c r="P100" i="1" l="1"/>
  <c r="Q100" i="1" s="1"/>
  <c r="P67" i="1"/>
  <c r="Q67" i="1" s="1"/>
  <c r="U98" i="2"/>
  <c r="W98" i="2" s="1"/>
  <c r="P35" i="1"/>
  <c r="Q35" i="1" s="1"/>
  <c r="Q101" i="1" s="1"/>
  <c r="I101" i="1"/>
  <c r="N101" i="1"/>
  <c r="R98" i="2"/>
  <c r="M98" i="2"/>
  <c r="P101" i="1" l="1"/>
  <c r="P103" i="1" s="1"/>
  <c r="T98" i="2"/>
</calcChain>
</file>

<file path=xl/sharedStrings.xml><?xml version="1.0" encoding="utf-8"?>
<sst xmlns="http://schemas.openxmlformats.org/spreadsheetml/2006/main" count="627" uniqueCount="165">
  <si>
    <t xml:space="preserve"> </t>
  </si>
  <si>
    <t>Nº</t>
  </si>
  <si>
    <t>GASTOS CORRIENTES</t>
  </si>
  <si>
    <t>I GESTION INSTITUCIONAL</t>
  </si>
  <si>
    <t>1.Planificacion, organización, direccion y control</t>
  </si>
  <si>
    <t>1.1 Planificacion Estrategica</t>
  </si>
  <si>
    <t>REMUNERAC</t>
  </si>
  <si>
    <t>SUM.DIVER</t>
  </si>
  <si>
    <t>SER.PP TERC</t>
  </si>
  <si>
    <t>OBLIG.EMPL</t>
  </si>
  <si>
    <t>IMP.TRIB</t>
  </si>
  <si>
    <t>TOTAL</t>
  </si>
  <si>
    <t>GAST.CORR</t>
  </si>
  <si>
    <t>INM.MAQ.EQ</t>
  </si>
  <si>
    <t>TRAB.CURS</t>
  </si>
  <si>
    <t>INVES.PROY</t>
  </si>
  <si>
    <t>BIEN.CULT</t>
  </si>
  <si>
    <t>GAST.INV</t>
  </si>
  <si>
    <t xml:space="preserve">                         GASTOS DE INVERSION</t>
  </si>
  <si>
    <t>CARGAS</t>
  </si>
  <si>
    <t>FINANCIERAS</t>
  </si>
  <si>
    <t>ANUAL</t>
  </si>
  <si>
    <t xml:space="preserve">                                          PARTIDAS ESPECIFICAS</t>
  </si>
  <si>
    <t>1.2 Organización, dirección y control</t>
  </si>
  <si>
    <t>2.Posicionamiento institucional</t>
  </si>
  <si>
    <t>2,1 Imagen y relación externa institucional</t>
  </si>
  <si>
    <t>II. PROCESO DE DESARROLLO INSTITUCIONAL</t>
  </si>
  <si>
    <t>3. Enseñanza aprendizaje</t>
  </si>
  <si>
    <t>3.1 Enseñanza aprendizaje</t>
  </si>
  <si>
    <t>3,2  Estudiantes y egresados</t>
  </si>
  <si>
    <t>4.Investigacion</t>
  </si>
  <si>
    <t>4,1 Investigación, ciencia y tecnologia</t>
  </si>
  <si>
    <t>5.Extesión universitaria y proyección social</t>
  </si>
  <si>
    <t>5.1 Extesión universitaria y proyección social</t>
  </si>
  <si>
    <t>III.SERVICIOS DE APOYO PARA EL PROCESO DE DESARROLLO INSTITUCIONAL</t>
  </si>
  <si>
    <t>6, Docentes investigadores</t>
  </si>
  <si>
    <t>6,1 Labor de enseñanza y tutoria</t>
  </si>
  <si>
    <t>6,3 Labor de extensión  universitaria y de proyeccion social</t>
  </si>
  <si>
    <t>PRESUPUESTO DE GASTOS POR ACTIVIDAD  (PROCESO DE DESARROLLO INSTITUCIONAL)</t>
  </si>
  <si>
    <t>PRESUPUESTO DE GASTOS POR ACTIVIDAD (SERVICIOS DE APOYO PARA EL DESARROLLO INSTITUCIONAL)</t>
  </si>
  <si>
    <t>PRESUPUESTO DE GASTOS POR ACTIVIDAD (GESTION INSTITUCIONAL)</t>
  </si>
  <si>
    <t>6,2 Labor de investigación</t>
  </si>
  <si>
    <t>7. Infraestructura y equipamiento</t>
  </si>
  <si>
    <t>7.1 Ambientes y equipamiento</t>
  </si>
  <si>
    <t>8. Bienestar Universitario</t>
  </si>
  <si>
    <t>8.1 Implementación de  programas de bienestar</t>
  </si>
  <si>
    <t>9. Recursos financieros</t>
  </si>
  <si>
    <t>9,1 Financiamiento de la implementacion de la CAP</t>
  </si>
  <si>
    <t>10 . Grupos de Interes</t>
  </si>
  <si>
    <t>10,1 Vinculación con los grupos de interes</t>
  </si>
  <si>
    <t>TOTAL GESTION INSTITUCIONAL</t>
  </si>
  <si>
    <t>TOTAL DESARROLLO INSTITUCIONAL</t>
  </si>
  <si>
    <t>TOTAL APOYO  DESARROLLO INSTITUCIONAL</t>
  </si>
  <si>
    <t>TOTAL PRESUPUESTO POR ACTIVIDADES</t>
  </si>
  <si>
    <t>PRESUPUESTO DE GASTOS  MENSUAL POR ACTIVIDAD (GESTION INSTITUCIONAL)</t>
  </si>
  <si>
    <t>PRESUPUESTO DE GASTOS MENSUAL POR ACTIVIDAD  (PROCESO DE DESARROLLO INSTITUCIONAL)</t>
  </si>
  <si>
    <t>PRESUPUESTO DE GASTOS MENSUAL  POR ACTIVIDAD (SERVICIOS DE APOYO PARA EL DESARROLLO INSTITUCIONAL)</t>
  </si>
  <si>
    <t>RESPONSABLE</t>
  </si>
  <si>
    <t xml:space="preserve">APELLIDOS Y NOMBRES </t>
  </si>
  <si>
    <t xml:space="preserve">FIRMA </t>
  </si>
  <si>
    <t xml:space="preserve">                                   </t>
  </si>
  <si>
    <t xml:space="preserve">FECHA                                      </t>
  </si>
  <si>
    <t>ACTIVIDAD   O PROYECTO</t>
  </si>
  <si>
    <t>ACTIVIDAD O PROYECTO</t>
  </si>
  <si>
    <t>UNIDAD DE</t>
  </si>
  <si>
    <t>MEDIDA</t>
  </si>
  <si>
    <t>META</t>
  </si>
  <si>
    <t xml:space="preserve">                                          PROGRAMACION ANUAL</t>
  </si>
  <si>
    <t xml:space="preserve">FORMATO N° 1 </t>
  </si>
  <si>
    <t>PRESUPUESTO DE INGRESOS</t>
  </si>
  <si>
    <t>RESULTADO INGRESOS-GASTOS</t>
  </si>
  <si>
    <t>-CTS Personal administrativo contratado</t>
  </si>
  <si>
    <t>Servicios administrativos</t>
  </si>
  <si>
    <t>-Compra impresora laser HP 1006</t>
  </si>
  <si>
    <t xml:space="preserve">-Materiales de escritorio </t>
  </si>
  <si>
    <t xml:space="preserve">-Materiales de laboratorio </t>
  </si>
  <si>
    <t>-Mantenimiento y reparacion equipos labor</t>
  </si>
  <si>
    <t>-Servicios de telefono</t>
  </si>
  <si>
    <t>-Servicios energia electrica y agua</t>
  </si>
  <si>
    <t xml:space="preserve">-Publicidad </t>
  </si>
  <si>
    <t>-Servicios personal de vigilancia</t>
  </si>
  <si>
    <t xml:space="preserve">-Aniversario de la CAP </t>
  </si>
  <si>
    <t xml:space="preserve">Servicio de enseñanza </t>
  </si>
  <si>
    <t>-Planilla administrativo permanente</t>
  </si>
  <si>
    <t>-Planilla administrativo contratado</t>
  </si>
  <si>
    <t>-Planilla docente ordinario</t>
  </si>
  <si>
    <t>-CTS Personal docente permanente</t>
  </si>
  <si>
    <t>-Material de enseñanza</t>
  </si>
  <si>
    <t>-Essalud docentes ordinarios</t>
  </si>
  <si>
    <t>-Essalud docentes contratados</t>
  </si>
  <si>
    <t>P</t>
  </si>
  <si>
    <t>E</t>
  </si>
  <si>
    <t>R</t>
  </si>
  <si>
    <t>M</t>
  </si>
  <si>
    <t>A</t>
  </si>
  <si>
    <t>N</t>
  </si>
  <si>
    <t>T</t>
  </si>
  <si>
    <t>Publicacion de plan estrategio cap</t>
  </si>
  <si>
    <t>Capacitacion doc y adm en proyectos</t>
  </si>
  <si>
    <t>Charlas informativas sobre acreditacion</t>
  </si>
  <si>
    <t>Capacitacion doc y adm en gestion calidad</t>
  </si>
  <si>
    <t>Proyecto de sistema de informacion y comun</t>
  </si>
  <si>
    <t>Estudio de demanda social y laboral de CAP</t>
  </si>
  <si>
    <t>Proyecto nuevo modelo academico</t>
  </si>
  <si>
    <t>Evaluacion de ejecucion plan de estudios</t>
  </si>
  <si>
    <t>Feria y concursos cientifico tecnologicos</t>
  </si>
  <si>
    <t>Capacitacion a estudiantes y egresados en elabororacion de  tesis</t>
  </si>
  <si>
    <t xml:space="preserve">Proyecto de sistema de evaluacion de investigacion por procesos </t>
  </si>
  <si>
    <t>Proyecto de capacitacion a docentes en investigación</t>
  </si>
  <si>
    <t>Capacitacion a docentes en investigacion</t>
  </si>
  <si>
    <t xml:space="preserve">-Actividades socio culturales y deportivas </t>
  </si>
  <si>
    <t>Actividades asistenciales, promocion y proteccion del medio ambiente</t>
  </si>
  <si>
    <t>Proyecto de tutoria</t>
  </si>
  <si>
    <t>Capacitacion a docentes y administrativo sobre tecnologias basicas de informacion</t>
  </si>
  <si>
    <t>Subvencion de proyectos de investigacion de docentes de la CAP.</t>
  </si>
  <si>
    <t>Encuestas sobre la perscepcion de estudiantes, docentes y grupos de interes sobre labor de proyeccion social de la CAP</t>
  </si>
  <si>
    <t>Encuestas sobre el grado de satisfaccion  de estudiantes, docentes sobre aulas y equipamiento</t>
  </si>
  <si>
    <t>Plan de mantenimiento de  equipos</t>
  </si>
  <si>
    <t>Adquision de textos  de especialidad</t>
  </si>
  <si>
    <t>Programas de bienestar</t>
  </si>
  <si>
    <t>Sotware de gestion de bilbiotecas</t>
  </si>
  <si>
    <t>Proyecto productivo de la CAP</t>
  </si>
  <si>
    <t>Inplementación de proyecto productivo de …………………..</t>
  </si>
  <si>
    <t xml:space="preserve">Encuestas a los grupos de interes sobre grado de satisfaccion </t>
  </si>
  <si>
    <t>Reuniones con grupos de interes</t>
  </si>
  <si>
    <t>Ealuacion plan estrategico  y plan operatio</t>
  </si>
  <si>
    <t>Documento</t>
  </si>
  <si>
    <t>Informe</t>
  </si>
  <si>
    <t>numero</t>
  </si>
  <si>
    <t>Planilla</t>
  </si>
  <si>
    <t>mensual</t>
  </si>
  <si>
    <t>varios</t>
  </si>
  <si>
    <t>pecosa</t>
  </si>
  <si>
    <t>formato</t>
  </si>
  <si>
    <t>recibo</t>
  </si>
  <si>
    <t>contrato</t>
  </si>
  <si>
    <t>planilla</t>
  </si>
  <si>
    <t>informe</t>
  </si>
  <si>
    <t>Plan de mantenimiento de infraestructua</t>
  </si>
  <si>
    <t>FORMATO N° 2</t>
  </si>
  <si>
    <t>ENE</t>
  </si>
  <si>
    <t>FEBR</t>
  </si>
  <si>
    <t>MARZ</t>
  </si>
  <si>
    <t>ABR</t>
  </si>
  <si>
    <t>MAT</t>
  </si>
  <si>
    <t>JUN</t>
  </si>
  <si>
    <t>JUL</t>
  </si>
  <si>
    <t>AGOS</t>
  </si>
  <si>
    <t>SET</t>
  </si>
  <si>
    <t>OCT</t>
  </si>
  <si>
    <t>NOV</t>
  </si>
  <si>
    <t>DIC</t>
  </si>
  <si>
    <t>-Essalud administrativos contratados</t>
  </si>
  <si>
    <t>equipo</t>
  </si>
  <si>
    <t>-Planilla docente contratado</t>
  </si>
  <si>
    <t>programa act.</t>
  </si>
  <si>
    <t>Software de gestion de bilbiotecas</t>
  </si>
  <si>
    <t>software</t>
  </si>
  <si>
    <t>PRESUPUESTO MENSUAL POR ACTIVIDAD AÑO 2017</t>
  </si>
  <si>
    <t>UNIDAD ORGANICA : CARRERA ACADEMICO PROFESIONAL DE</t>
  </si>
  <si>
    <t xml:space="preserve">UNIDAD ORGANICA : CARRERA ACADEMICO PROFESIONAL DE </t>
  </si>
  <si>
    <t>PRESUPUESTO DE GASTOS POR ACTIVIDAD SEGÚN PARTIDAS AÑO 2017</t>
  </si>
  <si>
    <t>INDICADOR DE</t>
  </si>
  <si>
    <t>ACTIVIDAD</t>
  </si>
  <si>
    <t>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</si>
</sst>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Arial Black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7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18">
    <xf numFmtId="0" fontId="0" fillId="0" borderId="0" xfId="0"/>
    <xf numFmtId="0" fontId="0" fillId="0" borderId="2" xfId="0" applyBorder="1"/>
    <xf numFmtId="0" fontId="0" fillId="0" borderId="3" xfId="0" applyBorder="1"/>
    <xf numFmtId="0" fontId="2" fillId="0" borderId="1" xfId="0" applyFont="1" applyBorder="1"/>
    <xf numFmtId="0" fontId="2" fillId="0" borderId="2" xfId="0" applyFont="1" applyBorder="1"/>
    <xf numFmtId="0" fontId="3" fillId="0" borderId="0" xfId="0" applyFont="1"/>
    <xf numFmtId="0" fontId="2" fillId="0" borderId="0" xfId="0" applyFont="1" applyBorder="1"/>
    <xf numFmtId="0" fontId="0" fillId="0" borderId="0" xfId="0" applyBorder="1"/>
    <xf numFmtId="0" fontId="0" fillId="0" borderId="5" xfId="0" applyBorder="1"/>
    <xf numFmtId="0" fontId="0" fillId="0" borderId="8" xfId="0" applyBorder="1"/>
    <xf numFmtId="0" fontId="1" fillId="0" borderId="0" xfId="0" applyFont="1" applyBorder="1"/>
    <xf numFmtId="0" fontId="0" fillId="0" borderId="21" xfId="0" applyBorder="1"/>
    <xf numFmtId="0" fontId="5" fillId="2" borderId="10" xfId="0" applyFont="1" applyFill="1" applyBorder="1" applyAlignment="1">
      <alignment horizontal="center"/>
    </xf>
    <xf numFmtId="0" fontId="0" fillId="2" borderId="8" xfId="0" applyFill="1" applyBorder="1"/>
    <xf numFmtId="0" fontId="0" fillId="3" borderId="8" xfId="0" applyFill="1" applyBorder="1"/>
    <xf numFmtId="0" fontId="0" fillId="0" borderId="12" xfId="0" applyBorder="1"/>
    <xf numFmtId="0" fontId="1" fillId="0" borderId="23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3" xfId="0" applyBorder="1"/>
    <xf numFmtId="0" fontId="0" fillId="0" borderId="26" xfId="0" applyBorder="1"/>
    <xf numFmtId="0" fontId="0" fillId="0" borderId="27" xfId="0" applyBorder="1"/>
    <xf numFmtId="0" fontId="6" fillId="0" borderId="26" xfId="0" applyFont="1" applyBorder="1"/>
    <xf numFmtId="0" fontId="6" fillId="0" borderId="0" xfId="0" applyFont="1" applyBorder="1"/>
    <xf numFmtId="0" fontId="0" fillId="4" borderId="8" xfId="0" applyFill="1" applyBorder="1"/>
    <xf numFmtId="0" fontId="1" fillId="4" borderId="8" xfId="0" applyFont="1" applyFill="1" applyBorder="1"/>
    <xf numFmtId="0" fontId="0" fillId="5" borderId="0" xfId="0" applyFill="1" applyBorder="1"/>
    <xf numFmtId="0" fontId="1" fillId="5" borderId="0" xfId="0" applyFont="1" applyFill="1" applyBorder="1"/>
    <xf numFmtId="0" fontId="0" fillId="5" borderId="0" xfId="0" applyFill="1"/>
    <xf numFmtId="0" fontId="0" fillId="6" borderId="8" xfId="0" applyFill="1" applyBorder="1"/>
    <xf numFmtId="0" fontId="1" fillId="6" borderId="8" xfId="0" applyFont="1" applyFill="1" applyBorder="1"/>
    <xf numFmtId="0" fontId="0" fillId="5" borderId="26" xfId="0" applyFill="1" applyBorder="1"/>
    <xf numFmtId="0" fontId="0" fillId="5" borderId="8" xfId="0" applyFill="1" applyBorder="1"/>
    <xf numFmtId="0" fontId="1" fillId="2" borderId="4" xfId="0" applyFont="1" applyFill="1" applyBorder="1"/>
    <xf numFmtId="0" fontId="1" fillId="2" borderId="20" xfId="0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1" fillId="2" borderId="5" xfId="0" applyFont="1" applyFill="1" applyBorder="1"/>
    <xf numFmtId="0" fontId="1" fillId="2" borderId="14" xfId="0" applyFont="1" applyFill="1" applyBorder="1" applyAlignment="1">
      <alignment horizontal="center"/>
    </xf>
    <xf numFmtId="0" fontId="0" fillId="2" borderId="7" xfId="0" applyFill="1" applyBorder="1"/>
    <xf numFmtId="0" fontId="0" fillId="2" borderId="18" xfId="0" applyFill="1" applyBorder="1"/>
    <xf numFmtId="0" fontId="1" fillId="2" borderId="19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20" xfId="0" applyFont="1" applyFill="1" applyBorder="1" applyAlignment="1">
      <alignment horizontal="center"/>
    </xf>
    <xf numFmtId="0" fontId="0" fillId="6" borderId="4" xfId="0" applyFill="1" applyBorder="1"/>
    <xf numFmtId="0" fontId="0" fillId="6" borderId="5" xfId="0" applyFill="1" applyBorder="1"/>
    <xf numFmtId="0" fontId="1" fillId="6" borderId="5" xfId="0" applyFont="1" applyFill="1" applyBorder="1"/>
    <xf numFmtId="0" fontId="0" fillId="6" borderId="6" xfId="0" applyFill="1" applyBorder="1"/>
    <xf numFmtId="0" fontId="0" fillId="6" borderId="21" xfId="0" applyFill="1" applyBorder="1"/>
    <xf numFmtId="0" fontId="1" fillId="6" borderId="9" xfId="0" applyFont="1" applyFill="1" applyBorder="1"/>
    <xf numFmtId="0" fontId="1" fillId="6" borderId="11" xfId="0" applyFont="1" applyFill="1" applyBorder="1"/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0" fillId="6" borderId="28" xfId="0" applyFill="1" applyBorder="1"/>
    <xf numFmtId="0" fontId="5" fillId="2" borderId="30" xfId="0" applyFont="1" applyFill="1" applyBorder="1" applyAlignment="1">
      <alignment horizontal="center"/>
    </xf>
    <xf numFmtId="0" fontId="0" fillId="6" borderId="7" xfId="0" applyFill="1" applyBorder="1"/>
    <xf numFmtId="0" fontId="0" fillId="6" borderId="18" xfId="0" applyFill="1" applyBorder="1"/>
    <xf numFmtId="0" fontId="4" fillId="6" borderId="22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7" fillId="0" borderId="0" xfId="0" applyFont="1"/>
    <xf numFmtId="0" fontId="0" fillId="0" borderId="29" xfId="0" applyBorder="1"/>
    <xf numFmtId="0" fontId="0" fillId="0" borderId="32" xfId="0" applyBorder="1"/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28" xfId="0" applyBorder="1"/>
    <xf numFmtId="0" fontId="0" fillId="0" borderId="34" xfId="0" applyBorder="1"/>
    <xf numFmtId="0" fontId="1" fillId="2" borderId="33" xfId="0" applyFont="1" applyFill="1" applyBorder="1" applyAlignment="1">
      <alignment horizontal="center"/>
    </xf>
    <xf numFmtId="0" fontId="0" fillId="2" borderId="31" xfId="0" applyFill="1" applyBorder="1"/>
    <xf numFmtId="0" fontId="1" fillId="2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11" fillId="2" borderId="0" xfId="0" applyFont="1" applyFill="1"/>
    <xf numFmtId="0" fontId="1" fillId="0" borderId="9" xfId="0" applyFont="1" applyBorder="1"/>
    <xf numFmtId="0" fontId="1" fillId="0" borderId="11" xfId="0" applyFont="1" applyBorder="1"/>
    <xf numFmtId="165" fontId="5" fillId="0" borderId="35" xfId="1" applyNumberFormat="1" applyFont="1" applyBorder="1"/>
    <xf numFmtId="0" fontId="12" fillId="0" borderId="11" xfId="0" applyFont="1" applyBorder="1"/>
    <xf numFmtId="0" fontId="5" fillId="0" borderId="11" xfId="0" applyFont="1" applyBorder="1"/>
    <xf numFmtId="165" fontId="5" fillId="0" borderId="35" xfId="0" applyNumberFormat="1" applyFont="1" applyBorder="1"/>
    <xf numFmtId="0" fontId="0" fillId="0" borderId="8" xfId="0" quotePrefix="1" applyBorder="1"/>
    <xf numFmtId="0" fontId="0" fillId="3" borderId="0" xfId="0" applyFill="1"/>
    <xf numFmtId="0" fontId="1" fillId="3" borderId="0" xfId="0" applyFont="1" applyFill="1"/>
    <xf numFmtId="165" fontId="1" fillId="3" borderId="0" xfId="1" applyNumberFormat="1" applyFont="1" applyFill="1"/>
    <xf numFmtId="0" fontId="1" fillId="3" borderId="10" xfId="0" applyFont="1" applyFill="1" applyBorder="1"/>
    <xf numFmtId="0" fontId="1" fillId="3" borderId="36" xfId="0" applyFont="1" applyFill="1" applyBorder="1"/>
    <xf numFmtId="0" fontId="1" fillId="3" borderId="37" xfId="0" applyFont="1" applyFill="1" applyBorder="1"/>
    <xf numFmtId="0" fontId="0" fillId="0" borderId="8" xfId="0" applyBorder="1" applyAlignment="1">
      <alignment vertical="justify" wrapText="1"/>
    </xf>
    <xf numFmtId="0" fontId="0" fillId="0" borderId="8" xfId="0" applyFill="1" applyBorder="1"/>
    <xf numFmtId="0" fontId="0" fillId="3" borderId="27" xfId="0" applyFill="1" applyBorder="1"/>
    <xf numFmtId="0" fontId="0" fillId="4" borderId="36" xfId="0" applyFill="1" applyBorder="1"/>
    <xf numFmtId="0" fontId="0" fillId="6" borderId="36" xfId="0" applyFill="1" applyBorder="1"/>
    <xf numFmtId="0" fontId="9" fillId="7" borderId="0" xfId="0" applyFont="1" applyFill="1"/>
    <xf numFmtId="164" fontId="0" fillId="4" borderId="36" xfId="1" applyFont="1" applyFill="1" applyBorder="1"/>
    <xf numFmtId="0" fontId="13" fillId="2" borderId="22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0" borderId="9" xfId="0" applyBorder="1"/>
    <xf numFmtId="0" fontId="0" fillId="0" borderId="35" xfId="0" applyBorder="1"/>
    <xf numFmtId="0" fontId="0" fillId="0" borderId="10" xfId="0" applyBorder="1"/>
    <xf numFmtId="0" fontId="0" fillId="0" borderId="38" xfId="0" applyBorder="1"/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"/>
  <sheetViews>
    <sheetView view="pageBreakPreview" zoomScale="90" zoomScaleNormal="100" zoomScaleSheetLayoutView="90" workbookViewId="0">
      <selection activeCell="R16" sqref="R16"/>
    </sheetView>
  </sheetViews>
  <sheetFormatPr baseColWidth="10" defaultRowHeight="15" x14ac:dyDescent="0.25"/>
  <cols>
    <col min="1" max="1" width="2.140625" customWidth="1"/>
    <col min="2" max="2" width="4.42578125" customWidth="1"/>
    <col min="3" max="3" width="39.28515625" customWidth="1"/>
    <col min="4" max="4" width="9.140625" customWidth="1"/>
    <col min="5" max="5" width="9.85546875" customWidth="1"/>
    <col min="6" max="6" width="10.28515625" customWidth="1"/>
    <col min="7" max="9" width="9.85546875" customWidth="1"/>
    <col min="10" max="10" width="10" customWidth="1"/>
    <col min="11" max="11" width="9.42578125" customWidth="1"/>
    <col min="12" max="12" width="9.140625" customWidth="1"/>
    <col min="13" max="13" width="8.7109375" customWidth="1"/>
    <col min="14" max="14" width="9" customWidth="1"/>
    <col min="15" max="15" width="10.85546875" customWidth="1"/>
    <col min="16" max="16" width="14.42578125" bestFit="1" customWidth="1"/>
    <col min="17" max="17" width="14" bestFit="1" customWidth="1"/>
    <col min="18" max="18" width="14.42578125" bestFit="1" customWidth="1"/>
  </cols>
  <sheetData>
    <row r="1" spans="1:16" ht="23.25" x14ac:dyDescent="0.35">
      <c r="C1" s="83" t="s">
        <v>68</v>
      </c>
      <c r="D1" s="5" t="s">
        <v>161</v>
      </c>
      <c r="E1" s="5"/>
      <c r="F1" s="5"/>
    </row>
    <row r="2" spans="1:16" ht="21.75" thickBot="1" x14ac:dyDescent="0.4">
      <c r="D2" s="5"/>
      <c r="E2" s="5"/>
      <c r="F2" s="5"/>
    </row>
    <row r="3" spans="1:16" ht="21.75" customHeight="1" thickBot="1" x14ac:dyDescent="0.35">
      <c r="B3" s="3" t="s">
        <v>160</v>
      </c>
      <c r="C3" s="4"/>
      <c r="D3" s="4"/>
      <c r="E3" s="4"/>
      <c r="F3" s="4"/>
      <c r="G3" s="4"/>
      <c r="H3" s="4"/>
      <c r="I3" s="1"/>
      <c r="J3" s="1"/>
      <c r="K3" s="1"/>
      <c r="L3" s="2"/>
    </row>
    <row r="4" spans="1:16" ht="21.75" customHeight="1" x14ac:dyDescent="0.3">
      <c r="B4" s="6"/>
      <c r="C4" s="6" t="s">
        <v>0</v>
      </c>
      <c r="D4" s="6"/>
      <c r="E4" s="6"/>
      <c r="F4" s="6"/>
      <c r="G4" s="6"/>
      <c r="H4" s="6"/>
      <c r="I4" s="7"/>
      <c r="J4" s="7"/>
      <c r="K4" s="7"/>
      <c r="L4" s="7"/>
    </row>
    <row r="5" spans="1:16" ht="19.5" thickBot="1" x14ac:dyDescent="0.35">
      <c r="C5" s="6" t="s">
        <v>40</v>
      </c>
    </row>
    <row r="6" spans="1:16" ht="15.75" thickBot="1" x14ac:dyDescent="0.3">
      <c r="B6" s="43" t="s">
        <v>1</v>
      </c>
      <c r="C6" s="44" t="s">
        <v>63</v>
      </c>
      <c r="D6" s="45" t="s">
        <v>0</v>
      </c>
      <c r="E6" s="46"/>
      <c r="F6" s="46"/>
      <c r="G6" s="47" t="s">
        <v>22</v>
      </c>
      <c r="H6" s="46"/>
      <c r="I6" s="46"/>
      <c r="J6" s="46"/>
      <c r="K6" s="46"/>
      <c r="L6" s="46"/>
      <c r="M6" s="46"/>
      <c r="N6" s="46"/>
      <c r="O6" s="54"/>
      <c r="P6" s="52" t="s">
        <v>11</v>
      </c>
    </row>
    <row r="7" spans="1:16" x14ac:dyDescent="0.25">
      <c r="B7" s="48" t="s">
        <v>0</v>
      </c>
      <c r="C7" s="49" t="s">
        <v>0</v>
      </c>
      <c r="D7" s="43" t="s">
        <v>0</v>
      </c>
      <c r="E7" s="47"/>
      <c r="F7" s="47" t="s">
        <v>2</v>
      </c>
      <c r="G7" s="47"/>
      <c r="H7" s="47"/>
      <c r="I7" s="12" t="s">
        <v>11</v>
      </c>
      <c r="J7" s="50" t="s">
        <v>18</v>
      </c>
      <c r="K7" s="51"/>
      <c r="L7" s="51"/>
      <c r="M7" s="51"/>
      <c r="N7" s="12" t="s">
        <v>11</v>
      </c>
      <c r="O7" s="55" t="s">
        <v>19</v>
      </c>
      <c r="P7" s="53" t="s">
        <v>21</v>
      </c>
    </row>
    <row r="8" spans="1:16" ht="15.75" thickBot="1" x14ac:dyDescent="0.3">
      <c r="B8" s="56" t="s">
        <v>0</v>
      </c>
      <c r="C8" s="57" t="s">
        <v>0</v>
      </c>
      <c r="D8" s="58" t="s">
        <v>6</v>
      </c>
      <c r="E8" s="59" t="s">
        <v>7</v>
      </c>
      <c r="F8" s="59" t="s">
        <v>8</v>
      </c>
      <c r="G8" s="59" t="s">
        <v>9</v>
      </c>
      <c r="H8" s="60" t="s">
        <v>10</v>
      </c>
      <c r="I8" s="61" t="s">
        <v>12</v>
      </c>
      <c r="J8" s="59" t="s">
        <v>13</v>
      </c>
      <c r="K8" s="59" t="s">
        <v>14</v>
      </c>
      <c r="L8" s="59" t="s">
        <v>15</v>
      </c>
      <c r="M8" s="59" t="s">
        <v>16</v>
      </c>
      <c r="N8" s="61" t="s">
        <v>17</v>
      </c>
      <c r="O8" s="62" t="s">
        <v>20</v>
      </c>
      <c r="P8" s="76"/>
    </row>
    <row r="9" spans="1:16" x14ac:dyDescent="0.25">
      <c r="B9" s="11" t="s">
        <v>0</v>
      </c>
      <c r="C9" s="10" t="s">
        <v>3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9"/>
    </row>
    <row r="10" spans="1:16" x14ac:dyDescent="0.25">
      <c r="B10" s="11"/>
      <c r="C10" s="10" t="s">
        <v>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9"/>
    </row>
    <row r="11" spans="1:16" x14ac:dyDescent="0.25">
      <c r="B11" s="20"/>
      <c r="C11" s="23" t="s">
        <v>5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</row>
    <row r="12" spans="1:16" x14ac:dyDescent="0.25">
      <c r="B12" s="9">
        <v>1</v>
      </c>
      <c r="C12" s="9" t="s">
        <v>97</v>
      </c>
      <c r="D12" s="9" t="s">
        <v>0</v>
      </c>
      <c r="E12" s="9" t="s">
        <v>0</v>
      </c>
      <c r="F12" s="9">
        <v>5000</v>
      </c>
      <c r="G12" s="9"/>
      <c r="H12" s="9"/>
      <c r="I12" s="13">
        <f>SUM(D12:H12)</f>
        <v>5000</v>
      </c>
      <c r="J12" s="9" t="s">
        <v>0</v>
      </c>
      <c r="K12" s="9" t="s">
        <v>0</v>
      </c>
      <c r="L12" s="9"/>
      <c r="M12" s="9" t="s">
        <v>0</v>
      </c>
      <c r="N12" s="13">
        <f>SUM(J12:M12)</f>
        <v>0</v>
      </c>
      <c r="O12" s="13">
        <v>0</v>
      </c>
      <c r="P12" s="14">
        <f>+I12+N12+O12</f>
        <v>5000</v>
      </c>
    </row>
    <row r="13" spans="1:16" ht="15.75" thickBot="1" x14ac:dyDescent="0.3">
      <c r="B13" s="9">
        <v>2</v>
      </c>
      <c r="C13" s="113" t="s">
        <v>125</v>
      </c>
      <c r="D13" s="9"/>
      <c r="E13" s="9">
        <v>500</v>
      </c>
      <c r="F13" s="9"/>
      <c r="G13" s="9"/>
      <c r="H13" s="9"/>
      <c r="I13" s="13">
        <f>SUM(D13:H13)</f>
        <v>500</v>
      </c>
      <c r="J13" s="9"/>
      <c r="K13" s="9"/>
      <c r="L13" s="9"/>
      <c r="M13" s="9"/>
      <c r="N13" s="13">
        <f t="shared" ref="N13:N14" si="0">SUM(J13:M13)</f>
        <v>0</v>
      </c>
      <c r="O13" s="13"/>
      <c r="P13" s="14">
        <f t="shared" ref="P13:P29" si="1">+I13+N13+O13</f>
        <v>500</v>
      </c>
    </row>
    <row r="14" spans="1:16" ht="15.75" thickBot="1" x14ac:dyDescent="0.3">
      <c r="B14" s="111">
        <v>3</v>
      </c>
      <c r="C14" s="114" t="s">
        <v>98</v>
      </c>
      <c r="D14" s="112"/>
      <c r="E14" s="9"/>
      <c r="F14" s="9">
        <v>2000</v>
      </c>
      <c r="G14" s="9"/>
      <c r="H14" s="9"/>
      <c r="I14" s="13">
        <f>SUM(D14:H14)</f>
        <v>2000</v>
      </c>
      <c r="J14" s="9"/>
      <c r="K14" s="9"/>
      <c r="L14" s="9"/>
      <c r="M14" s="9"/>
      <c r="N14" s="13">
        <f t="shared" si="0"/>
        <v>0</v>
      </c>
      <c r="O14" s="13"/>
      <c r="P14" s="14">
        <f t="shared" si="1"/>
        <v>2000</v>
      </c>
    </row>
    <row r="15" spans="1:16" x14ac:dyDescent="0.25">
      <c r="B15" s="20"/>
      <c r="C15" s="23" t="s">
        <v>23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</row>
    <row r="16" spans="1:16" x14ac:dyDescent="0.25">
      <c r="A16" s="94" t="s">
        <v>90</v>
      </c>
      <c r="B16" s="9">
        <v>1</v>
      </c>
      <c r="C16" s="9" t="s">
        <v>72</v>
      </c>
      <c r="D16" s="9" t="s">
        <v>0</v>
      </c>
      <c r="E16" s="9" t="s">
        <v>0</v>
      </c>
      <c r="F16" s="9" t="s">
        <v>0</v>
      </c>
      <c r="G16" s="9"/>
      <c r="H16" s="9"/>
      <c r="I16" s="13">
        <f t="shared" ref="I16:I29" si="2">SUM(D16:H16)</f>
        <v>0</v>
      </c>
      <c r="J16" s="9" t="s">
        <v>0</v>
      </c>
      <c r="K16" s="9" t="s">
        <v>0</v>
      </c>
      <c r="L16" s="9"/>
      <c r="M16" s="9" t="s">
        <v>0</v>
      </c>
      <c r="N16" s="13">
        <f>SUM(J16:M16)</f>
        <v>0</v>
      </c>
      <c r="O16" s="13">
        <v>0</v>
      </c>
      <c r="P16" s="14">
        <f t="shared" si="1"/>
        <v>0</v>
      </c>
    </row>
    <row r="17" spans="1:16" x14ac:dyDescent="0.25">
      <c r="A17" s="95" t="s">
        <v>91</v>
      </c>
      <c r="B17" s="9" t="s">
        <v>0</v>
      </c>
      <c r="C17" s="90" t="s">
        <v>83</v>
      </c>
      <c r="D17" s="9"/>
      <c r="E17" s="9"/>
      <c r="F17" s="9"/>
      <c r="G17" s="9"/>
      <c r="H17" s="9"/>
      <c r="I17" s="13">
        <f t="shared" si="2"/>
        <v>0</v>
      </c>
      <c r="J17" s="9"/>
      <c r="K17" s="9"/>
      <c r="L17" s="9"/>
      <c r="M17" s="9"/>
      <c r="N17" s="13">
        <f t="shared" ref="N17:N29" si="3">SUM(J17:M17)</f>
        <v>0</v>
      </c>
      <c r="O17" s="13"/>
      <c r="P17" s="14">
        <f t="shared" si="1"/>
        <v>0</v>
      </c>
    </row>
    <row r="18" spans="1:16" x14ac:dyDescent="0.25">
      <c r="A18" s="95" t="s">
        <v>92</v>
      </c>
      <c r="B18" s="9" t="s">
        <v>0</v>
      </c>
      <c r="C18" s="90" t="s">
        <v>84</v>
      </c>
      <c r="D18" s="9">
        <v>20067</v>
      </c>
      <c r="E18" s="9"/>
      <c r="F18" s="9"/>
      <c r="G18" s="9"/>
      <c r="H18" s="9"/>
      <c r="I18" s="13">
        <f t="shared" si="2"/>
        <v>20067</v>
      </c>
      <c r="J18" s="9"/>
      <c r="K18" s="9"/>
      <c r="L18" s="9"/>
      <c r="M18" s="9"/>
      <c r="N18" s="13">
        <f t="shared" si="3"/>
        <v>0</v>
      </c>
      <c r="O18" s="13"/>
      <c r="P18" s="14">
        <f t="shared" si="1"/>
        <v>20067</v>
      </c>
    </row>
    <row r="19" spans="1:16" x14ac:dyDescent="0.25">
      <c r="A19" s="95" t="s">
        <v>93</v>
      </c>
      <c r="B19" s="9" t="s">
        <v>0</v>
      </c>
      <c r="C19" s="90" t="s">
        <v>71</v>
      </c>
      <c r="D19" s="9">
        <v>1672</v>
      </c>
      <c r="E19" s="9"/>
      <c r="F19" s="9"/>
      <c r="G19" s="9"/>
      <c r="H19" s="9"/>
      <c r="I19" s="13">
        <f t="shared" si="2"/>
        <v>1672</v>
      </c>
      <c r="J19" s="9"/>
      <c r="K19" s="9"/>
      <c r="L19" s="9"/>
      <c r="M19" s="9"/>
      <c r="N19" s="13">
        <f t="shared" si="3"/>
        <v>0</v>
      </c>
      <c r="O19" s="13"/>
      <c r="P19" s="14">
        <f t="shared" si="1"/>
        <v>1672</v>
      </c>
    </row>
    <row r="20" spans="1:16" x14ac:dyDescent="0.25">
      <c r="A20" s="95" t="s">
        <v>94</v>
      </c>
      <c r="B20" s="9" t="s">
        <v>0</v>
      </c>
      <c r="C20" s="90" t="s">
        <v>74</v>
      </c>
      <c r="D20" s="9"/>
      <c r="E20" s="9">
        <v>2000</v>
      </c>
      <c r="F20" s="9"/>
      <c r="G20" s="9"/>
      <c r="H20" s="9"/>
      <c r="I20" s="13">
        <f t="shared" si="2"/>
        <v>2000</v>
      </c>
      <c r="J20" s="9"/>
      <c r="K20" s="9"/>
      <c r="L20" s="9"/>
      <c r="M20" s="9"/>
      <c r="N20" s="13">
        <f t="shared" si="3"/>
        <v>0</v>
      </c>
      <c r="O20" s="13"/>
      <c r="P20" s="14">
        <f t="shared" si="1"/>
        <v>2000</v>
      </c>
    </row>
    <row r="21" spans="1:16" x14ac:dyDescent="0.25">
      <c r="A21" s="95" t="s">
        <v>95</v>
      </c>
      <c r="B21" s="9"/>
      <c r="C21" s="90" t="s">
        <v>75</v>
      </c>
      <c r="D21" s="9"/>
      <c r="E21" s="9">
        <v>45000</v>
      </c>
      <c r="F21" s="9"/>
      <c r="G21" s="9"/>
      <c r="H21" s="9"/>
      <c r="I21" s="13">
        <f t="shared" si="2"/>
        <v>45000</v>
      </c>
      <c r="J21" s="9"/>
      <c r="K21" s="9"/>
      <c r="L21" s="9"/>
      <c r="M21" s="9"/>
      <c r="N21" s="13"/>
      <c r="O21" s="13"/>
      <c r="P21" s="14">
        <f t="shared" si="1"/>
        <v>45000</v>
      </c>
    </row>
    <row r="22" spans="1:16" x14ac:dyDescent="0.25">
      <c r="A22" s="95" t="s">
        <v>91</v>
      </c>
      <c r="B22" s="9"/>
      <c r="C22" s="90" t="s">
        <v>76</v>
      </c>
      <c r="D22" s="9"/>
      <c r="E22" s="9"/>
      <c r="F22" s="9">
        <v>3000</v>
      </c>
      <c r="G22" s="9"/>
      <c r="H22" s="9"/>
      <c r="I22" s="13">
        <f t="shared" si="2"/>
        <v>3000</v>
      </c>
      <c r="J22" s="9"/>
      <c r="K22" s="9"/>
      <c r="L22" s="9"/>
      <c r="M22" s="9"/>
      <c r="N22" s="13">
        <f t="shared" si="3"/>
        <v>0</v>
      </c>
      <c r="O22" s="13"/>
      <c r="P22" s="14">
        <f t="shared" si="1"/>
        <v>3000</v>
      </c>
    </row>
    <row r="23" spans="1:16" x14ac:dyDescent="0.25">
      <c r="A23" s="95" t="s">
        <v>95</v>
      </c>
      <c r="B23" s="9"/>
      <c r="C23" s="90" t="s">
        <v>77</v>
      </c>
      <c r="D23" s="9"/>
      <c r="E23" s="9"/>
      <c r="F23" s="9">
        <v>1600</v>
      </c>
      <c r="G23" s="9"/>
      <c r="H23" s="9"/>
      <c r="I23" s="13">
        <f t="shared" si="2"/>
        <v>1600</v>
      </c>
      <c r="J23" s="9"/>
      <c r="K23" s="9"/>
      <c r="L23" s="9"/>
      <c r="M23" s="9"/>
      <c r="N23" s="13"/>
      <c r="O23" s="13"/>
      <c r="P23" s="14">
        <f t="shared" si="1"/>
        <v>1600</v>
      </c>
    </row>
    <row r="24" spans="1:16" x14ac:dyDescent="0.25">
      <c r="A24" s="95" t="s">
        <v>96</v>
      </c>
      <c r="B24" s="9"/>
      <c r="C24" s="90" t="s">
        <v>78</v>
      </c>
      <c r="D24" s="9"/>
      <c r="E24" s="9"/>
      <c r="F24" s="9">
        <v>6900</v>
      </c>
      <c r="G24" s="9"/>
      <c r="H24" s="9"/>
      <c r="I24" s="13">
        <f t="shared" si="2"/>
        <v>6900</v>
      </c>
      <c r="J24" s="9"/>
      <c r="K24" s="9"/>
      <c r="L24" s="9"/>
      <c r="M24" s="9"/>
      <c r="N24" s="13"/>
      <c r="O24" s="13"/>
      <c r="P24" s="14">
        <f t="shared" si="1"/>
        <v>6900</v>
      </c>
    </row>
    <row r="25" spans="1:16" x14ac:dyDescent="0.25">
      <c r="A25" s="95" t="s">
        <v>91</v>
      </c>
      <c r="B25" s="9"/>
      <c r="C25" s="90" t="s">
        <v>80</v>
      </c>
      <c r="D25" s="9"/>
      <c r="E25" s="9"/>
      <c r="F25" s="9">
        <v>9800</v>
      </c>
      <c r="G25" s="9"/>
      <c r="H25" s="9"/>
      <c r="I25" s="13">
        <f t="shared" si="2"/>
        <v>9800</v>
      </c>
      <c r="J25" s="9"/>
      <c r="K25" s="9"/>
      <c r="L25" s="9"/>
      <c r="M25" s="9"/>
      <c r="N25" s="13"/>
      <c r="O25" s="13"/>
      <c r="P25" s="14">
        <f t="shared" si="1"/>
        <v>9800</v>
      </c>
    </row>
    <row r="26" spans="1:16" x14ac:dyDescent="0.25">
      <c r="A26" s="95" t="s">
        <v>0</v>
      </c>
      <c r="B26" s="9"/>
      <c r="C26" s="90" t="s">
        <v>152</v>
      </c>
      <c r="D26" s="9"/>
      <c r="E26" s="9"/>
      <c r="F26" s="9"/>
      <c r="G26" s="9">
        <v>1806</v>
      </c>
      <c r="H26" s="9"/>
      <c r="I26" s="13">
        <f t="shared" si="2"/>
        <v>1806</v>
      </c>
      <c r="J26" s="9"/>
      <c r="K26" s="9"/>
      <c r="L26" s="9"/>
      <c r="M26" s="9"/>
      <c r="N26" s="13">
        <f t="shared" si="3"/>
        <v>0</v>
      </c>
      <c r="O26" s="13"/>
      <c r="P26" s="14">
        <f t="shared" si="1"/>
        <v>1806</v>
      </c>
    </row>
    <row r="27" spans="1:16" x14ac:dyDescent="0.25">
      <c r="A27" s="96"/>
      <c r="B27" s="9"/>
      <c r="C27" s="90" t="s">
        <v>73</v>
      </c>
      <c r="D27" s="9"/>
      <c r="E27" s="9"/>
      <c r="F27" s="9"/>
      <c r="G27" s="9"/>
      <c r="H27" s="9"/>
      <c r="I27" s="13">
        <f t="shared" si="2"/>
        <v>0</v>
      </c>
      <c r="J27" s="9">
        <v>300</v>
      </c>
      <c r="K27" s="9"/>
      <c r="L27" s="9"/>
      <c r="M27" s="9"/>
      <c r="N27" s="13">
        <f t="shared" si="3"/>
        <v>300</v>
      </c>
      <c r="O27" s="13"/>
      <c r="P27" s="14">
        <f t="shared" si="1"/>
        <v>300</v>
      </c>
    </row>
    <row r="28" spans="1:16" x14ac:dyDescent="0.25">
      <c r="B28" s="9">
        <v>2</v>
      </c>
      <c r="C28" s="9" t="s">
        <v>99</v>
      </c>
      <c r="D28" s="9"/>
      <c r="E28" s="9">
        <v>500</v>
      </c>
      <c r="F28" s="9">
        <v>1000</v>
      </c>
      <c r="G28" s="9"/>
      <c r="H28" s="9"/>
      <c r="I28" s="13">
        <f t="shared" si="2"/>
        <v>1500</v>
      </c>
      <c r="J28" s="9"/>
      <c r="K28" s="9"/>
      <c r="L28" s="9"/>
      <c r="M28" s="9"/>
      <c r="N28" s="13">
        <f t="shared" si="3"/>
        <v>0</v>
      </c>
      <c r="O28" s="13"/>
      <c r="P28" s="14">
        <f t="shared" si="1"/>
        <v>1500</v>
      </c>
    </row>
    <row r="29" spans="1:16" x14ac:dyDescent="0.25">
      <c r="B29" s="9">
        <v>4</v>
      </c>
      <c r="C29" s="9" t="s">
        <v>100</v>
      </c>
      <c r="D29" s="9"/>
      <c r="E29" s="9"/>
      <c r="F29" s="9">
        <v>2000</v>
      </c>
      <c r="G29" s="9"/>
      <c r="H29" s="9"/>
      <c r="I29" s="13">
        <f t="shared" si="2"/>
        <v>2000</v>
      </c>
      <c r="J29" s="9"/>
      <c r="K29" s="9"/>
      <c r="L29" s="9"/>
      <c r="M29" s="9"/>
      <c r="N29" s="13">
        <f t="shared" si="3"/>
        <v>0</v>
      </c>
      <c r="O29" s="13"/>
      <c r="P29" s="14">
        <f t="shared" si="1"/>
        <v>2000</v>
      </c>
    </row>
    <row r="30" spans="1:16" x14ac:dyDescent="0.25">
      <c r="B30" s="11"/>
      <c r="C30" s="10" t="s">
        <v>24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19"/>
    </row>
    <row r="31" spans="1:16" x14ac:dyDescent="0.25">
      <c r="B31" s="20"/>
      <c r="C31" s="23" t="s">
        <v>25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/>
    </row>
    <row r="32" spans="1:16" x14ac:dyDescent="0.25">
      <c r="A32" s="94" t="s">
        <v>90</v>
      </c>
      <c r="B32" s="9">
        <v>1</v>
      </c>
      <c r="C32" s="9" t="s">
        <v>72</v>
      </c>
      <c r="D32" s="9" t="s">
        <v>0</v>
      </c>
      <c r="E32" s="9" t="s">
        <v>0</v>
      </c>
      <c r="F32" s="9" t="s">
        <v>0</v>
      </c>
      <c r="G32" s="9"/>
      <c r="H32" s="9"/>
      <c r="I32" s="13">
        <f>SUM(D32:H32)</f>
        <v>0</v>
      </c>
      <c r="J32" s="9" t="s">
        <v>0</v>
      </c>
      <c r="K32" s="9" t="s">
        <v>0</v>
      </c>
      <c r="L32" s="9"/>
      <c r="M32" s="9" t="s">
        <v>0</v>
      </c>
      <c r="N32" s="13">
        <f>SUM(J32:M32)</f>
        <v>0</v>
      </c>
      <c r="O32" s="13">
        <v>0</v>
      </c>
      <c r="P32" s="14">
        <f t="shared" ref="P32:P34" si="4">+I32+N32+O32</f>
        <v>0</v>
      </c>
    </row>
    <row r="33" spans="1:18" x14ac:dyDescent="0.25">
      <c r="A33" s="95" t="s">
        <v>91</v>
      </c>
      <c r="B33" s="9" t="s">
        <v>0</v>
      </c>
      <c r="C33" s="90" t="s">
        <v>79</v>
      </c>
      <c r="D33" s="9"/>
      <c r="E33" s="9"/>
      <c r="F33" s="9">
        <v>5000</v>
      </c>
      <c r="G33" s="9"/>
      <c r="H33" s="9"/>
      <c r="I33" s="13">
        <f>SUM(D33:H33)</f>
        <v>5000</v>
      </c>
      <c r="J33" s="9"/>
      <c r="K33" s="9"/>
      <c r="L33" s="9"/>
      <c r="M33" s="9"/>
      <c r="N33" s="13">
        <f t="shared" ref="N33:N34" si="5">SUM(J33:M33)</f>
        <v>0</v>
      </c>
      <c r="O33" s="13"/>
      <c r="P33" s="14">
        <f t="shared" si="4"/>
        <v>5000</v>
      </c>
    </row>
    <row r="34" spans="1:18" x14ac:dyDescent="0.25">
      <c r="B34" s="9">
        <v>2</v>
      </c>
      <c r="C34" s="9" t="s">
        <v>101</v>
      </c>
      <c r="D34" s="9"/>
      <c r="E34" s="9">
        <v>200</v>
      </c>
      <c r="F34" s="9">
        <v>1000</v>
      </c>
      <c r="G34" s="9"/>
      <c r="H34" s="9"/>
      <c r="I34" s="13">
        <f>SUM(D34:H34)</f>
        <v>1200</v>
      </c>
      <c r="J34" s="9"/>
      <c r="K34" s="9"/>
      <c r="L34" s="9"/>
      <c r="M34" s="9"/>
      <c r="N34" s="13">
        <f t="shared" si="5"/>
        <v>0</v>
      </c>
      <c r="O34" s="13"/>
      <c r="P34" s="14">
        <f t="shared" si="4"/>
        <v>1200</v>
      </c>
    </row>
    <row r="35" spans="1:18" x14ac:dyDescent="0.25">
      <c r="B35" s="25"/>
      <c r="C35" s="26" t="s">
        <v>50</v>
      </c>
      <c r="D35" s="25">
        <f t="shared" ref="D35:P35" si="6">SUM(D12:D34)</f>
        <v>21739</v>
      </c>
      <c r="E35" s="25">
        <f t="shared" si="6"/>
        <v>48200</v>
      </c>
      <c r="F35" s="25">
        <f t="shared" si="6"/>
        <v>37300</v>
      </c>
      <c r="G35" s="25">
        <f t="shared" si="6"/>
        <v>1806</v>
      </c>
      <c r="H35" s="25">
        <f t="shared" si="6"/>
        <v>0</v>
      </c>
      <c r="I35" s="25">
        <f t="shared" si="6"/>
        <v>109045</v>
      </c>
      <c r="J35" s="25">
        <f t="shared" si="6"/>
        <v>300</v>
      </c>
      <c r="K35" s="25">
        <f t="shared" si="6"/>
        <v>0</v>
      </c>
      <c r="L35" s="25">
        <f t="shared" si="6"/>
        <v>0</v>
      </c>
      <c r="M35" s="25">
        <f t="shared" si="6"/>
        <v>0</v>
      </c>
      <c r="N35" s="25">
        <f t="shared" si="6"/>
        <v>300</v>
      </c>
      <c r="O35" s="25">
        <f t="shared" si="6"/>
        <v>0</v>
      </c>
      <c r="P35" s="25">
        <f t="shared" si="6"/>
        <v>109345</v>
      </c>
      <c r="Q35" s="100">
        <f>+P35</f>
        <v>109345</v>
      </c>
    </row>
    <row r="37" spans="1:18" ht="19.5" thickBot="1" x14ac:dyDescent="0.35">
      <c r="C37" s="6" t="s">
        <v>38</v>
      </c>
    </row>
    <row r="38" spans="1:18" ht="15.75" thickBot="1" x14ac:dyDescent="0.3">
      <c r="B38" s="43" t="s">
        <v>1</v>
      </c>
      <c r="C38" s="44" t="s">
        <v>63</v>
      </c>
      <c r="D38" s="45" t="s">
        <v>0</v>
      </c>
      <c r="E38" s="46"/>
      <c r="F38" s="46"/>
      <c r="G38" s="47" t="s">
        <v>22</v>
      </c>
      <c r="H38" s="46"/>
      <c r="I38" s="46"/>
      <c r="J38" s="46"/>
      <c r="K38" s="46"/>
      <c r="L38" s="46"/>
      <c r="M38" s="46"/>
      <c r="N38" s="46"/>
      <c r="O38" s="54"/>
      <c r="P38" s="52" t="s">
        <v>11</v>
      </c>
    </row>
    <row r="39" spans="1:18" x14ac:dyDescent="0.25">
      <c r="B39" s="48" t="s">
        <v>0</v>
      </c>
      <c r="C39" s="49" t="s">
        <v>0</v>
      </c>
      <c r="D39" s="43" t="s">
        <v>0</v>
      </c>
      <c r="E39" s="47"/>
      <c r="F39" s="47" t="s">
        <v>2</v>
      </c>
      <c r="G39" s="47"/>
      <c r="H39" s="47"/>
      <c r="I39" s="12" t="s">
        <v>11</v>
      </c>
      <c r="J39" s="50" t="s">
        <v>18</v>
      </c>
      <c r="K39" s="51"/>
      <c r="L39" s="51"/>
      <c r="M39" s="51"/>
      <c r="N39" s="12" t="s">
        <v>11</v>
      </c>
      <c r="O39" s="55" t="s">
        <v>19</v>
      </c>
      <c r="P39" s="53" t="s">
        <v>21</v>
      </c>
    </row>
    <row r="40" spans="1:18" ht="15.75" thickBot="1" x14ac:dyDescent="0.3">
      <c r="B40" s="56" t="s">
        <v>0</v>
      </c>
      <c r="C40" s="57" t="s">
        <v>0</v>
      </c>
      <c r="D40" s="58" t="s">
        <v>6</v>
      </c>
      <c r="E40" s="59" t="s">
        <v>7</v>
      </c>
      <c r="F40" s="59" t="s">
        <v>8</v>
      </c>
      <c r="G40" s="59" t="s">
        <v>9</v>
      </c>
      <c r="H40" s="60" t="s">
        <v>10</v>
      </c>
      <c r="I40" s="61" t="s">
        <v>12</v>
      </c>
      <c r="J40" s="59" t="s">
        <v>13</v>
      </c>
      <c r="K40" s="59" t="s">
        <v>14</v>
      </c>
      <c r="L40" s="59" t="s">
        <v>15</v>
      </c>
      <c r="M40" s="59" t="s">
        <v>16</v>
      </c>
      <c r="N40" s="61" t="s">
        <v>17</v>
      </c>
      <c r="O40" s="62" t="s">
        <v>20</v>
      </c>
      <c r="P40" s="76"/>
    </row>
    <row r="41" spans="1:18" x14ac:dyDescent="0.25">
      <c r="B41" s="15" t="s">
        <v>0</v>
      </c>
      <c r="C41" s="16" t="s">
        <v>26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8"/>
    </row>
    <row r="42" spans="1:18" x14ac:dyDescent="0.25">
      <c r="B42" s="11"/>
      <c r="C42" s="10" t="s">
        <v>27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19"/>
      <c r="R42" s="93">
        <v>329120</v>
      </c>
    </row>
    <row r="43" spans="1:18" x14ac:dyDescent="0.25">
      <c r="B43" s="20"/>
      <c r="C43" s="23" t="s">
        <v>28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2"/>
      <c r="R43" s="93">
        <v>0.05</v>
      </c>
    </row>
    <row r="44" spans="1:18" x14ac:dyDescent="0.25">
      <c r="A44" s="92" t="s">
        <v>90</v>
      </c>
      <c r="B44" s="9">
        <v>1</v>
      </c>
      <c r="C44" s="9" t="s">
        <v>82</v>
      </c>
      <c r="D44" s="9" t="s">
        <v>0</v>
      </c>
      <c r="E44" s="9" t="s">
        <v>0</v>
      </c>
      <c r="F44" s="9" t="s">
        <v>0</v>
      </c>
      <c r="G44" s="9"/>
      <c r="H44" s="9"/>
      <c r="I44" s="13">
        <f t="shared" ref="I44:I50" si="7">SUM(D44:H44)</f>
        <v>0</v>
      </c>
      <c r="J44" s="9" t="s">
        <v>0</v>
      </c>
      <c r="K44" s="9" t="s">
        <v>0</v>
      </c>
      <c r="L44" s="9"/>
      <c r="M44" s="9" t="s">
        <v>0</v>
      </c>
      <c r="N44" s="13">
        <f>SUM(J44:M44)</f>
        <v>0</v>
      </c>
      <c r="O44" s="13">
        <v>0</v>
      </c>
      <c r="P44" s="14">
        <f t="shared" ref="P44:P53" si="8">+I44+N44+O44</f>
        <v>0</v>
      </c>
      <c r="R44" s="93">
        <f>+R42*R43+R42</f>
        <v>345576</v>
      </c>
    </row>
    <row r="45" spans="1:18" x14ac:dyDescent="0.25">
      <c r="A45" s="92" t="s">
        <v>91</v>
      </c>
      <c r="B45" s="9"/>
      <c r="C45" s="90" t="s">
        <v>85</v>
      </c>
      <c r="D45" s="9">
        <v>186131</v>
      </c>
      <c r="E45" s="9"/>
      <c r="F45" s="9"/>
      <c r="G45" s="9"/>
      <c r="H45" s="9"/>
      <c r="I45" s="13">
        <f t="shared" si="7"/>
        <v>186131</v>
      </c>
      <c r="J45" s="9"/>
      <c r="K45" s="9"/>
      <c r="L45" s="9"/>
      <c r="M45" s="9"/>
      <c r="N45" s="13"/>
      <c r="O45" s="13"/>
      <c r="P45" s="14">
        <f t="shared" si="8"/>
        <v>186131</v>
      </c>
    </row>
    <row r="46" spans="1:18" x14ac:dyDescent="0.25">
      <c r="A46" s="92" t="s">
        <v>92</v>
      </c>
      <c r="B46" s="9"/>
      <c r="C46" s="90" t="s">
        <v>154</v>
      </c>
      <c r="D46" s="9">
        <v>315576</v>
      </c>
      <c r="E46" s="9"/>
      <c r="F46" s="9"/>
      <c r="G46" s="9"/>
      <c r="H46" s="9"/>
      <c r="I46" s="13">
        <f t="shared" si="7"/>
        <v>315576</v>
      </c>
      <c r="J46" s="9"/>
      <c r="K46" s="9"/>
      <c r="L46" s="9"/>
      <c r="M46" s="9"/>
      <c r="N46" s="13"/>
      <c r="O46" s="13"/>
      <c r="P46" s="14">
        <f t="shared" si="8"/>
        <v>315576</v>
      </c>
    </row>
    <row r="47" spans="1:18" x14ac:dyDescent="0.25">
      <c r="A47" s="92" t="s">
        <v>93</v>
      </c>
      <c r="B47" s="9"/>
      <c r="C47" s="90" t="s">
        <v>86</v>
      </c>
      <c r="D47" s="9">
        <v>15510</v>
      </c>
      <c r="E47" s="9"/>
      <c r="F47" s="9"/>
      <c r="G47" s="9"/>
      <c r="H47" s="9"/>
      <c r="I47" s="13">
        <f t="shared" si="7"/>
        <v>15510</v>
      </c>
      <c r="J47" s="9"/>
      <c r="K47" s="9"/>
      <c r="L47" s="9"/>
      <c r="M47" s="9"/>
      <c r="N47" s="13"/>
      <c r="O47" s="13"/>
      <c r="P47" s="14">
        <f t="shared" si="8"/>
        <v>15510</v>
      </c>
    </row>
    <row r="48" spans="1:18" x14ac:dyDescent="0.25">
      <c r="A48" s="92" t="s">
        <v>94</v>
      </c>
      <c r="B48" s="9"/>
      <c r="C48" s="90" t="s">
        <v>87</v>
      </c>
      <c r="D48" s="9"/>
      <c r="E48" s="9">
        <v>1000</v>
      </c>
      <c r="F48" s="9"/>
      <c r="G48" s="9"/>
      <c r="H48" s="9"/>
      <c r="I48" s="13">
        <f t="shared" si="7"/>
        <v>1000</v>
      </c>
      <c r="J48" s="9"/>
      <c r="K48" s="9"/>
      <c r="L48" s="9"/>
      <c r="M48" s="9"/>
      <c r="N48" s="13"/>
      <c r="O48" s="13"/>
      <c r="P48" s="14">
        <f t="shared" si="8"/>
        <v>1000</v>
      </c>
    </row>
    <row r="49" spans="1:16" x14ac:dyDescent="0.25">
      <c r="A49" s="92" t="s">
        <v>95</v>
      </c>
      <c r="B49" s="9"/>
      <c r="C49" s="90" t="s">
        <v>88</v>
      </c>
      <c r="D49" s="9"/>
      <c r="E49" s="9"/>
      <c r="F49" s="9"/>
      <c r="G49" s="9">
        <v>16752</v>
      </c>
      <c r="H49" s="9"/>
      <c r="I49" s="13">
        <f t="shared" si="7"/>
        <v>16752</v>
      </c>
      <c r="J49" s="9"/>
      <c r="K49" s="9"/>
      <c r="L49" s="9"/>
      <c r="M49" s="9"/>
      <c r="N49" s="13"/>
      <c r="O49" s="13"/>
      <c r="P49" s="14">
        <f t="shared" si="8"/>
        <v>16752</v>
      </c>
    </row>
    <row r="50" spans="1:16" x14ac:dyDescent="0.25">
      <c r="A50" s="92" t="s">
        <v>0</v>
      </c>
      <c r="B50" s="9"/>
      <c r="C50" s="90" t="s">
        <v>89</v>
      </c>
      <c r="D50" s="9"/>
      <c r="E50" s="9"/>
      <c r="F50" s="9"/>
      <c r="G50" s="9">
        <v>28402</v>
      </c>
      <c r="H50" s="9"/>
      <c r="I50" s="13">
        <f t="shared" si="7"/>
        <v>28402</v>
      </c>
      <c r="J50" s="9"/>
      <c r="K50" s="9"/>
      <c r="L50" s="9"/>
      <c r="M50" s="9"/>
      <c r="N50" s="13"/>
      <c r="O50" s="13"/>
      <c r="P50" s="14">
        <f t="shared" si="8"/>
        <v>28402</v>
      </c>
    </row>
    <row r="51" spans="1:16" x14ac:dyDescent="0.25">
      <c r="B51" s="9">
        <v>2</v>
      </c>
      <c r="C51" s="9" t="s">
        <v>102</v>
      </c>
      <c r="D51" s="9"/>
      <c r="E51" s="9"/>
      <c r="F51" s="9">
        <v>3000</v>
      </c>
      <c r="G51" s="9"/>
      <c r="H51" s="9"/>
      <c r="I51" s="13">
        <f t="shared" ref="I51:I53" si="9">SUM(D51:H51)</f>
        <v>3000</v>
      </c>
      <c r="J51" s="9"/>
      <c r="K51" s="9"/>
      <c r="L51" s="9"/>
      <c r="M51" s="9"/>
      <c r="N51" s="13">
        <f t="shared" ref="N51:N53" si="10">SUM(J51:M51)</f>
        <v>0</v>
      </c>
      <c r="O51" s="13"/>
      <c r="P51" s="14">
        <f t="shared" si="8"/>
        <v>3000</v>
      </c>
    </row>
    <row r="52" spans="1:16" x14ac:dyDescent="0.25">
      <c r="B52" s="9">
        <v>3</v>
      </c>
      <c r="C52" s="9" t="s">
        <v>103</v>
      </c>
      <c r="D52" s="9"/>
      <c r="E52" s="9">
        <v>200</v>
      </c>
      <c r="F52" s="9"/>
      <c r="G52" s="9"/>
      <c r="H52" s="9"/>
      <c r="I52" s="13">
        <f t="shared" si="9"/>
        <v>200</v>
      </c>
      <c r="J52" s="9"/>
      <c r="K52" s="9"/>
      <c r="L52" s="9"/>
      <c r="M52" s="9"/>
      <c r="N52" s="13">
        <f t="shared" si="10"/>
        <v>0</v>
      </c>
      <c r="O52" s="13"/>
      <c r="P52" s="14">
        <f t="shared" si="8"/>
        <v>200</v>
      </c>
    </row>
    <row r="53" spans="1:16" x14ac:dyDescent="0.25">
      <c r="B53" s="9">
        <v>4</v>
      </c>
      <c r="C53" s="9" t="s">
        <v>104</v>
      </c>
      <c r="D53" s="9"/>
      <c r="E53" s="9">
        <v>200</v>
      </c>
      <c r="F53" s="9"/>
      <c r="G53" s="9"/>
      <c r="H53" s="9"/>
      <c r="I53" s="13">
        <f t="shared" si="9"/>
        <v>200</v>
      </c>
      <c r="J53" s="9"/>
      <c r="K53" s="9"/>
      <c r="L53" s="9"/>
      <c r="M53" s="9"/>
      <c r="N53" s="13">
        <f t="shared" si="10"/>
        <v>0</v>
      </c>
      <c r="O53" s="13"/>
      <c r="P53" s="14">
        <f t="shared" si="8"/>
        <v>200</v>
      </c>
    </row>
    <row r="54" spans="1:16" x14ac:dyDescent="0.25">
      <c r="B54" s="20"/>
      <c r="C54" s="23" t="s">
        <v>29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2"/>
    </row>
    <row r="55" spans="1:16" x14ac:dyDescent="0.25">
      <c r="B55" s="9">
        <v>1</v>
      </c>
      <c r="C55" s="9" t="s">
        <v>105</v>
      </c>
      <c r="D55" s="9" t="s">
        <v>0</v>
      </c>
      <c r="E55" s="9">
        <v>300</v>
      </c>
      <c r="F55" s="9">
        <v>1000</v>
      </c>
      <c r="G55" s="9"/>
      <c r="H55" s="9"/>
      <c r="I55" s="13">
        <f>SUM(D55:H55)</f>
        <v>1300</v>
      </c>
      <c r="J55" s="9" t="s">
        <v>0</v>
      </c>
      <c r="K55" s="9" t="s">
        <v>0</v>
      </c>
      <c r="L55" s="9"/>
      <c r="M55" s="9" t="s">
        <v>0</v>
      </c>
      <c r="N55" s="13">
        <f>SUM(J55:M55)</f>
        <v>0</v>
      </c>
      <c r="O55" s="13">
        <v>0</v>
      </c>
      <c r="P55" s="14">
        <f t="shared" ref="P55:P56" si="11">+I55+N55+O55</f>
        <v>1300</v>
      </c>
    </row>
    <row r="56" spans="1:16" ht="30" x14ac:dyDescent="0.25">
      <c r="B56" s="9">
        <v>2</v>
      </c>
      <c r="C56" s="97" t="s">
        <v>106</v>
      </c>
      <c r="D56" s="9"/>
      <c r="E56" s="9">
        <v>300</v>
      </c>
      <c r="F56" s="9">
        <v>2000</v>
      </c>
      <c r="G56" s="9"/>
      <c r="H56" s="9"/>
      <c r="I56" s="13">
        <f t="shared" ref="I56" si="12">SUM(D56:H56)</f>
        <v>2300</v>
      </c>
      <c r="J56" s="9"/>
      <c r="K56" s="9"/>
      <c r="L56" s="9"/>
      <c r="M56" s="9"/>
      <c r="N56" s="13">
        <f t="shared" ref="N56" si="13">SUM(J56:M56)</f>
        <v>0</v>
      </c>
      <c r="O56" s="13"/>
      <c r="P56" s="14">
        <f t="shared" si="11"/>
        <v>2300</v>
      </c>
    </row>
    <row r="57" spans="1:16" x14ac:dyDescent="0.25">
      <c r="B57" s="11"/>
      <c r="C57" s="10" t="s">
        <v>30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19"/>
    </row>
    <row r="58" spans="1:16" x14ac:dyDescent="0.25">
      <c r="B58" s="20"/>
      <c r="C58" s="23" t="s">
        <v>31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1:16" ht="30" x14ac:dyDescent="0.25">
      <c r="B59" s="9">
        <v>1</v>
      </c>
      <c r="C59" s="97" t="s">
        <v>107</v>
      </c>
      <c r="D59" s="9" t="s">
        <v>0</v>
      </c>
      <c r="E59" s="9">
        <v>300</v>
      </c>
      <c r="F59" s="9">
        <v>1000</v>
      </c>
      <c r="G59" s="9"/>
      <c r="H59" s="9"/>
      <c r="I59" s="13">
        <f>SUM(D59:H59)</f>
        <v>1300</v>
      </c>
      <c r="J59" s="9" t="s">
        <v>0</v>
      </c>
      <c r="K59" s="9" t="s">
        <v>0</v>
      </c>
      <c r="L59" s="9"/>
      <c r="M59" s="9" t="s">
        <v>0</v>
      </c>
      <c r="N59" s="13">
        <f>SUM(J59:M59)</f>
        <v>0</v>
      </c>
      <c r="O59" s="13">
        <v>0</v>
      </c>
      <c r="P59" s="14">
        <f t="shared" ref="P59:P61" si="14">+I59+N59+O59</f>
        <v>1300</v>
      </c>
    </row>
    <row r="60" spans="1:16" ht="30" x14ac:dyDescent="0.25">
      <c r="B60" s="9">
        <v>2</v>
      </c>
      <c r="C60" s="97" t="s">
        <v>108</v>
      </c>
      <c r="D60" s="9"/>
      <c r="E60" s="9">
        <v>300</v>
      </c>
      <c r="F60" s="9"/>
      <c r="G60" s="9"/>
      <c r="H60" s="9"/>
      <c r="I60" s="13">
        <f t="shared" ref="I60:I61" si="15">SUM(D60:H60)</f>
        <v>300</v>
      </c>
      <c r="J60" s="9"/>
      <c r="K60" s="9"/>
      <c r="L60" s="9"/>
      <c r="M60" s="9"/>
      <c r="N60" s="13">
        <f t="shared" ref="N60:N61" si="16">SUM(J60:M60)</f>
        <v>0</v>
      </c>
      <c r="O60" s="13"/>
      <c r="P60" s="14">
        <f t="shared" si="14"/>
        <v>300</v>
      </c>
    </row>
    <row r="61" spans="1:16" x14ac:dyDescent="0.25">
      <c r="B61" s="9">
        <v>3</v>
      </c>
      <c r="C61" s="97" t="s">
        <v>109</v>
      </c>
      <c r="D61" s="9"/>
      <c r="E61" s="9">
        <v>300</v>
      </c>
      <c r="F61" s="9">
        <v>3000</v>
      </c>
      <c r="G61" s="9"/>
      <c r="H61" s="9"/>
      <c r="I61" s="13">
        <f t="shared" si="15"/>
        <v>3300</v>
      </c>
      <c r="J61" s="9"/>
      <c r="K61" s="9"/>
      <c r="L61" s="9"/>
      <c r="M61" s="9"/>
      <c r="N61" s="13">
        <f t="shared" si="16"/>
        <v>0</v>
      </c>
      <c r="O61" s="13"/>
      <c r="P61" s="14">
        <f t="shared" si="14"/>
        <v>3300</v>
      </c>
    </row>
    <row r="62" spans="1:16" x14ac:dyDescent="0.25">
      <c r="B62" s="11"/>
      <c r="C62" s="10" t="s">
        <v>32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19"/>
    </row>
    <row r="63" spans="1:16" x14ac:dyDescent="0.25">
      <c r="B63" s="20"/>
      <c r="C63" s="24" t="s">
        <v>33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2"/>
    </row>
    <row r="64" spans="1:16" x14ac:dyDescent="0.25">
      <c r="B64" s="9">
        <v>1</v>
      </c>
      <c r="C64" s="90" t="s">
        <v>81</v>
      </c>
      <c r="D64" s="9"/>
      <c r="E64" s="9"/>
      <c r="F64" s="9">
        <v>1500</v>
      </c>
      <c r="G64" s="9"/>
      <c r="H64" s="9"/>
      <c r="I64" s="13">
        <f>SUM(D64:H64)</f>
        <v>1500</v>
      </c>
      <c r="J64" s="9" t="s">
        <v>0</v>
      </c>
      <c r="K64" s="9" t="s">
        <v>0</v>
      </c>
      <c r="L64" s="9"/>
      <c r="M64" s="9" t="s">
        <v>0</v>
      </c>
      <c r="N64" s="13">
        <f>SUM(J64:M64)</f>
        <v>0</v>
      </c>
      <c r="O64" s="13">
        <v>0</v>
      </c>
      <c r="P64" s="14">
        <f t="shared" ref="P64:P66" si="17">+I64+N64+O64</f>
        <v>1500</v>
      </c>
    </row>
    <row r="65" spans="2:20" x14ac:dyDescent="0.25">
      <c r="B65" s="9">
        <v>2</v>
      </c>
      <c r="C65" s="90" t="s">
        <v>110</v>
      </c>
      <c r="D65" s="9"/>
      <c r="E65" s="9"/>
      <c r="F65" s="9">
        <v>2000</v>
      </c>
      <c r="G65" s="9"/>
      <c r="H65" s="9"/>
      <c r="I65" s="13">
        <f t="shared" ref="I65:I66" si="18">SUM(D65:H65)</f>
        <v>2000</v>
      </c>
      <c r="J65" s="9"/>
      <c r="K65" s="9"/>
      <c r="L65" s="9"/>
      <c r="M65" s="9"/>
      <c r="N65" s="13">
        <f t="shared" ref="N65:N66" si="19">SUM(J65:M65)</f>
        <v>0</v>
      </c>
      <c r="O65" s="13"/>
      <c r="P65" s="14">
        <f t="shared" si="17"/>
        <v>2000</v>
      </c>
    </row>
    <row r="66" spans="2:20" ht="30" x14ac:dyDescent="0.25">
      <c r="B66" s="9">
        <v>3</v>
      </c>
      <c r="C66" s="97" t="s">
        <v>111</v>
      </c>
      <c r="D66" s="9"/>
      <c r="E66" s="9"/>
      <c r="F66" s="9">
        <v>2000</v>
      </c>
      <c r="G66" s="9"/>
      <c r="H66" s="9"/>
      <c r="I66" s="13">
        <f t="shared" si="18"/>
        <v>2000</v>
      </c>
      <c r="J66" s="9"/>
      <c r="K66" s="9"/>
      <c r="L66" s="9"/>
      <c r="M66" s="9"/>
      <c r="N66" s="13">
        <f t="shared" si="19"/>
        <v>0</v>
      </c>
      <c r="O66" s="13"/>
      <c r="P66" s="14">
        <f t="shared" si="17"/>
        <v>2000</v>
      </c>
    </row>
    <row r="67" spans="2:20" x14ac:dyDescent="0.25">
      <c r="B67" s="25"/>
      <c r="C67" s="26" t="s">
        <v>51</v>
      </c>
      <c r="D67" s="25">
        <f t="shared" ref="D67:P67" si="20">SUM(D44:D66)</f>
        <v>517217</v>
      </c>
      <c r="E67" s="25">
        <f t="shared" si="20"/>
        <v>2900</v>
      </c>
      <c r="F67" s="25">
        <f t="shared" si="20"/>
        <v>15500</v>
      </c>
      <c r="G67" s="25">
        <f t="shared" si="20"/>
        <v>45154</v>
      </c>
      <c r="H67" s="25">
        <f t="shared" si="20"/>
        <v>0</v>
      </c>
      <c r="I67" s="25">
        <f t="shared" si="20"/>
        <v>580771</v>
      </c>
      <c r="J67" s="25">
        <f t="shared" si="20"/>
        <v>0</v>
      </c>
      <c r="K67" s="25">
        <f t="shared" si="20"/>
        <v>0</v>
      </c>
      <c r="L67" s="25">
        <f t="shared" si="20"/>
        <v>0</v>
      </c>
      <c r="M67" s="25">
        <f t="shared" si="20"/>
        <v>0</v>
      </c>
      <c r="N67" s="25">
        <f t="shared" si="20"/>
        <v>0</v>
      </c>
      <c r="O67" s="25">
        <f t="shared" si="20"/>
        <v>0</v>
      </c>
      <c r="P67" s="25">
        <f t="shared" si="20"/>
        <v>580771</v>
      </c>
      <c r="Q67" s="103">
        <f>+P67</f>
        <v>580771</v>
      </c>
    </row>
    <row r="68" spans="2:20" x14ac:dyDescent="0.25">
      <c r="B68" s="27"/>
      <c r="C68" s="28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9"/>
      <c r="R68" s="29"/>
      <c r="S68" s="29"/>
      <c r="T68" s="29"/>
    </row>
    <row r="69" spans="2:20" ht="19.5" thickBot="1" x14ac:dyDescent="0.35">
      <c r="C69" s="6" t="s">
        <v>39</v>
      </c>
    </row>
    <row r="70" spans="2:20" ht="15.75" thickBot="1" x14ac:dyDescent="0.3">
      <c r="B70" s="43" t="s">
        <v>1</v>
      </c>
      <c r="C70" s="44" t="s">
        <v>63</v>
      </c>
      <c r="D70" s="45" t="s">
        <v>0</v>
      </c>
      <c r="E70" s="46"/>
      <c r="F70" s="46"/>
      <c r="G70" s="47" t="s">
        <v>22</v>
      </c>
      <c r="H70" s="46"/>
      <c r="I70" s="46"/>
      <c r="J70" s="46"/>
      <c r="K70" s="46"/>
      <c r="L70" s="46"/>
      <c r="M70" s="46"/>
      <c r="N70" s="46"/>
      <c r="O70" s="54"/>
      <c r="P70" s="52" t="s">
        <v>11</v>
      </c>
    </row>
    <row r="71" spans="2:20" x14ac:dyDescent="0.25">
      <c r="B71" s="48" t="s">
        <v>0</v>
      </c>
      <c r="C71" s="49" t="s">
        <v>0</v>
      </c>
      <c r="D71" s="43" t="s">
        <v>0</v>
      </c>
      <c r="E71" s="47"/>
      <c r="F71" s="47" t="s">
        <v>2</v>
      </c>
      <c r="G71" s="47"/>
      <c r="H71" s="47"/>
      <c r="I71" s="12" t="s">
        <v>11</v>
      </c>
      <c r="J71" s="50" t="s">
        <v>18</v>
      </c>
      <c r="K71" s="51"/>
      <c r="L71" s="51"/>
      <c r="M71" s="51"/>
      <c r="N71" s="12" t="s">
        <v>11</v>
      </c>
      <c r="O71" s="55" t="s">
        <v>19</v>
      </c>
      <c r="P71" s="53" t="s">
        <v>21</v>
      </c>
    </row>
    <row r="72" spans="2:20" ht="15.75" thickBot="1" x14ac:dyDescent="0.3">
      <c r="B72" s="56" t="s">
        <v>0</v>
      </c>
      <c r="C72" s="57" t="s">
        <v>0</v>
      </c>
      <c r="D72" s="58" t="s">
        <v>6</v>
      </c>
      <c r="E72" s="59" t="s">
        <v>7</v>
      </c>
      <c r="F72" s="59" t="s">
        <v>8</v>
      </c>
      <c r="G72" s="59" t="s">
        <v>9</v>
      </c>
      <c r="H72" s="60" t="s">
        <v>10</v>
      </c>
      <c r="I72" s="61" t="s">
        <v>12</v>
      </c>
      <c r="J72" s="59" t="s">
        <v>13</v>
      </c>
      <c r="K72" s="59" t="s">
        <v>14</v>
      </c>
      <c r="L72" s="59" t="s">
        <v>15</v>
      </c>
      <c r="M72" s="59" t="s">
        <v>16</v>
      </c>
      <c r="N72" s="61" t="s">
        <v>17</v>
      </c>
      <c r="O72" s="62" t="s">
        <v>20</v>
      </c>
      <c r="P72" s="76"/>
    </row>
    <row r="73" spans="2:20" x14ac:dyDescent="0.25">
      <c r="B73" s="15" t="s">
        <v>0</v>
      </c>
      <c r="C73" s="16" t="s">
        <v>34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8"/>
    </row>
    <row r="74" spans="2:20" x14ac:dyDescent="0.25">
      <c r="B74" s="11"/>
      <c r="C74" s="10" t="s">
        <v>35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19"/>
    </row>
    <row r="75" spans="2:20" x14ac:dyDescent="0.25">
      <c r="B75" s="20"/>
      <c r="C75" s="23" t="s">
        <v>36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2"/>
    </row>
    <row r="76" spans="2:20" x14ac:dyDescent="0.25">
      <c r="B76" s="9">
        <v>1</v>
      </c>
      <c r="C76" s="9" t="s">
        <v>112</v>
      </c>
      <c r="D76" s="9" t="s">
        <v>0</v>
      </c>
      <c r="E76" s="9">
        <v>200</v>
      </c>
      <c r="F76" s="9" t="s">
        <v>0</v>
      </c>
      <c r="G76" s="9"/>
      <c r="H76" s="9"/>
      <c r="I76" s="13">
        <f>SUM(D76:H76)</f>
        <v>200</v>
      </c>
      <c r="J76" s="9" t="s">
        <v>0</v>
      </c>
      <c r="K76" s="9" t="s">
        <v>0</v>
      </c>
      <c r="L76" s="9"/>
      <c r="M76" s="9" t="s">
        <v>0</v>
      </c>
      <c r="N76" s="13">
        <f>SUM(J76:M76)</f>
        <v>0</v>
      </c>
      <c r="O76" s="13">
        <v>0</v>
      </c>
      <c r="P76" s="14">
        <f t="shared" ref="P76:P77" si="21">+I76+N76+O76</f>
        <v>200</v>
      </c>
    </row>
    <row r="77" spans="2:20" ht="30" x14ac:dyDescent="0.25">
      <c r="B77" s="9">
        <v>2</v>
      </c>
      <c r="C77" s="97" t="s">
        <v>113</v>
      </c>
      <c r="D77" s="9"/>
      <c r="E77" s="9">
        <v>200</v>
      </c>
      <c r="F77" s="9">
        <v>2000</v>
      </c>
      <c r="G77" s="9"/>
      <c r="H77" s="9"/>
      <c r="I77" s="13">
        <f t="shared" ref="I77" si="22">SUM(D77:H77)</f>
        <v>2200</v>
      </c>
      <c r="J77" s="9"/>
      <c r="K77" s="9"/>
      <c r="L77" s="9"/>
      <c r="M77" s="9"/>
      <c r="N77" s="13">
        <f t="shared" ref="N77" si="23">SUM(J77:M77)</f>
        <v>0</v>
      </c>
      <c r="O77" s="13"/>
      <c r="P77" s="14">
        <f t="shared" si="21"/>
        <v>2200</v>
      </c>
    </row>
    <row r="78" spans="2:20" x14ac:dyDescent="0.25">
      <c r="B78" s="20"/>
      <c r="C78" s="23" t="s">
        <v>41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2"/>
    </row>
    <row r="79" spans="2:20" ht="30" x14ac:dyDescent="0.25">
      <c r="B79" s="9">
        <v>1</v>
      </c>
      <c r="C79" s="97" t="s">
        <v>114</v>
      </c>
      <c r="D79" s="9">
        <v>10000</v>
      </c>
      <c r="E79" s="9" t="s">
        <v>0</v>
      </c>
      <c r="F79" s="9" t="s">
        <v>0</v>
      </c>
      <c r="G79" s="9"/>
      <c r="H79" s="9"/>
      <c r="I79" s="13">
        <f>SUM(D79:H79)</f>
        <v>10000</v>
      </c>
      <c r="J79" s="9" t="s">
        <v>0</v>
      </c>
      <c r="K79" s="9" t="s">
        <v>0</v>
      </c>
      <c r="L79" s="9"/>
      <c r="M79" s="9" t="s">
        <v>0</v>
      </c>
      <c r="N79" s="13">
        <f>SUM(J79:M79)</f>
        <v>0</v>
      </c>
      <c r="O79" s="13">
        <v>0</v>
      </c>
      <c r="P79" s="14">
        <f t="shared" ref="P79:P81" si="24">+I79+N79+O79</f>
        <v>10000</v>
      </c>
    </row>
    <row r="80" spans="2:20" x14ac:dyDescent="0.25">
      <c r="B80" s="20"/>
      <c r="C80" s="23" t="s">
        <v>37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2"/>
    </row>
    <row r="81" spans="2:16" ht="45" x14ac:dyDescent="0.25">
      <c r="B81" s="9">
        <v>1</v>
      </c>
      <c r="C81" s="97" t="s">
        <v>115</v>
      </c>
      <c r="D81" s="9" t="s">
        <v>0</v>
      </c>
      <c r="E81" s="9">
        <v>1500</v>
      </c>
      <c r="F81" s="9" t="s">
        <v>0</v>
      </c>
      <c r="G81" s="9"/>
      <c r="H81" s="9"/>
      <c r="I81" s="13">
        <f>SUM(D81:H81)</f>
        <v>1500</v>
      </c>
      <c r="J81" s="9" t="s">
        <v>0</v>
      </c>
      <c r="K81" s="9" t="s">
        <v>0</v>
      </c>
      <c r="L81" s="9"/>
      <c r="M81" s="9" t="s">
        <v>0</v>
      </c>
      <c r="N81" s="13">
        <f>SUM(J81:M81)</f>
        <v>0</v>
      </c>
      <c r="O81" s="13">
        <v>0</v>
      </c>
      <c r="P81" s="14">
        <f t="shared" si="24"/>
        <v>1500</v>
      </c>
    </row>
    <row r="82" spans="2:16" x14ac:dyDescent="0.25">
      <c r="B82" s="11"/>
      <c r="C82" s="10" t="s">
        <v>42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19"/>
    </row>
    <row r="83" spans="2:16" x14ac:dyDescent="0.25">
      <c r="B83" s="20"/>
      <c r="C83" s="24" t="s">
        <v>43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2"/>
    </row>
    <row r="84" spans="2:16" ht="45" x14ac:dyDescent="0.25">
      <c r="B84" s="9">
        <v>1</v>
      </c>
      <c r="C84" s="97" t="s">
        <v>116</v>
      </c>
      <c r="D84" s="9" t="s">
        <v>0</v>
      </c>
      <c r="E84" s="9">
        <v>1500</v>
      </c>
      <c r="F84" s="9" t="s">
        <v>0</v>
      </c>
      <c r="G84" s="9"/>
      <c r="H84" s="9"/>
      <c r="I84" s="13">
        <f>SUM(D84:H84)</f>
        <v>1500</v>
      </c>
      <c r="J84" s="9" t="s">
        <v>0</v>
      </c>
      <c r="K84" s="9" t="s">
        <v>0</v>
      </c>
      <c r="L84" s="9"/>
      <c r="M84" s="9" t="s">
        <v>0</v>
      </c>
      <c r="N84" s="13">
        <f>SUM(J84:M84)</f>
        <v>0</v>
      </c>
      <c r="O84" s="13">
        <v>0</v>
      </c>
      <c r="P84" s="14">
        <f t="shared" ref="P84:P87" si="25">+I84+N84+O84</f>
        <v>1500</v>
      </c>
    </row>
    <row r="85" spans="2:16" x14ac:dyDescent="0.25">
      <c r="B85" s="9">
        <v>2</v>
      </c>
      <c r="C85" s="9" t="s">
        <v>138</v>
      </c>
      <c r="D85" s="9" t="s">
        <v>0</v>
      </c>
      <c r="E85" s="9"/>
      <c r="F85" s="9">
        <v>10000</v>
      </c>
      <c r="G85" s="9"/>
      <c r="H85" s="9"/>
      <c r="I85" s="13">
        <f t="shared" ref="I85:I87" si="26">SUM(D85:H85)</f>
        <v>10000</v>
      </c>
      <c r="J85" s="9"/>
      <c r="K85" s="9"/>
      <c r="L85" s="9"/>
      <c r="M85" s="9"/>
      <c r="N85" s="13">
        <f t="shared" ref="N85:N87" si="27">SUM(J85:M85)</f>
        <v>0</v>
      </c>
      <c r="O85" s="13"/>
      <c r="P85" s="14">
        <f t="shared" si="25"/>
        <v>10000</v>
      </c>
    </row>
    <row r="86" spans="2:16" x14ac:dyDescent="0.25">
      <c r="B86" s="9">
        <v>3</v>
      </c>
      <c r="C86" s="9" t="s">
        <v>117</v>
      </c>
      <c r="D86" s="9"/>
      <c r="E86" s="9"/>
      <c r="F86" s="9">
        <v>5000</v>
      </c>
      <c r="G86" s="9"/>
      <c r="H86" s="9"/>
      <c r="I86" s="13">
        <f t="shared" si="26"/>
        <v>5000</v>
      </c>
      <c r="J86" s="9"/>
      <c r="K86" s="9"/>
      <c r="L86" s="9"/>
      <c r="M86" s="9"/>
      <c r="N86" s="13">
        <f t="shared" si="27"/>
        <v>0</v>
      </c>
      <c r="O86" s="13"/>
      <c r="P86" s="14">
        <f t="shared" si="25"/>
        <v>5000</v>
      </c>
    </row>
    <row r="87" spans="2:16" x14ac:dyDescent="0.25">
      <c r="B87" s="9">
        <v>4</v>
      </c>
      <c r="C87" s="9" t="s">
        <v>118</v>
      </c>
      <c r="D87" s="9"/>
      <c r="E87" s="9"/>
      <c r="F87" s="9"/>
      <c r="G87" s="9"/>
      <c r="H87" s="9"/>
      <c r="I87" s="13">
        <f t="shared" si="26"/>
        <v>0</v>
      </c>
      <c r="J87" s="9"/>
      <c r="K87" s="9"/>
      <c r="L87" s="9"/>
      <c r="M87" s="9">
        <v>15000</v>
      </c>
      <c r="N87" s="13">
        <f t="shared" si="27"/>
        <v>15000</v>
      </c>
      <c r="O87" s="13"/>
      <c r="P87" s="14">
        <f t="shared" si="25"/>
        <v>15000</v>
      </c>
    </row>
    <row r="88" spans="2:16" x14ac:dyDescent="0.25">
      <c r="B88" s="11"/>
      <c r="C88" s="10" t="s">
        <v>44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19"/>
    </row>
    <row r="89" spans="2:16" x14ac:dyDescent="0.25">
      <c r="B89" s="20"/>
      <c r="C89" s="24" t="s">
        <v>45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2"/>
    </row>
    <row r="90" spans="2:16" x14ac:dyDescent="0.25">
      <c r="B90" s="9">
        <v>1</v>
      </c>
      <c r="C90" s="9" t="s">
        <v>119</v>
      </c>
      <c r="D90" s="9" t="s">
        <v>0</v>
      </c>
      <c r="E90" s="9">
        <v>200</v>
      </c>
      <c r="F90" s="9">
        <v>2000</v>
      </c>
      <c r="G90" s="9"/>
      <c r="H90" s="9"/>
      <c r="I90" s="13">
        <f>SUM(D90:H90)</f>
        <v>2200</v>
      </c>
      <c r="J90" s="9" t="s">
        <v>0</v>
      </c>
      <c r="K90" s="9" t="s">
        <v>0</v>
      </c>
      <c r="L90" s="9"/>
      <c r="M90" s="9" t="s">
        <v>0</v>
      </c>
      <c r="N90" s="13">
        <f>SUM(J90:M90)</f>
        <v>0</v>
      </c>
      <c r="O90" s="13">
        <v>0</v>
      </c>
      <c r="P90" s="14">
        <f t="shared" ref="P90:P91" si="28">+I90+N90+O90</f>
        <v>2200</v>
      </c>
    </row>
    <row r="91" spans="2:16" x14ac:dyDescent="0.25">
      <c r="B91" s="9">
        <v>2</v>
      </c>
      <c r="C91" s="9" t="s">
        <v>120</v>
      </c>
      <c r="D91" s="9"/>
      <c r="E91" s="9"/>
      <c r="F91" s="9">
        <v>2000</v>
      </c>
      <c r="G91" s="9"/>
      <c r="H91" s="9"/>
      <c r="I91" s="13">
        <f t="shared" ref="I91" si="29">SUM(D91:H91)</f>
        <v>2000</v>
      </c>
      <c r="J91" s="9"/>
      <c r="K91" s="9"/>
      <c r="L91" s="9"/>
      <c r="M91" s="9"/>
      <c r="N91" s="13">
        <f t="shared" ref="N91" si="30">SUM(J91:M91)</f>
        <v>0</v>
      </c>
      <c r="O91" s="13"/>
      <c r="P91" s="14">
        <f t="shared" si="28"/>
        <v>2000</v>
      </c>
    </row>
    <row r="92" spans="2:16" x14ac:dyDescent="0.25">
      <c r="B92" s="11"/>
      <c r="C92" s="10" t="s">
        <v>46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19"/>
    </row>
    <row r="93" spans="2:16" x14ac:dyDescent="0.25">
      <c r="B93" s="20"/>
      <c r="C93" s="24" t="s">
        <v>47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2"/>
    </row>
    <row r="94" spans="2:16" x14ac:dyDescent="0.25">
      <c r="B94" s="9">
        <v>1</v>
      </c>
      <c r="C94" s="9" t="s">
        <v>121</v>
      </c>
      <c r="D94" s="9" t="s">
        <v>0</v>
      </c>
      <c r="E94" s="9">
        <v>500</v>
      </c>
      <c r="F94" s="9" t="s">
        <v>0</v>
      </c>
      <c r="G94" s="9"/>
      <c r="H94" s="9"/>
      <c r="I94" s="13">
        <f>SUM(D94:H94)</f>
        <v>500</v>
      </c>
      <c r="J94" s="9" t="s">
        <v>0</v>
      </c>
      <c r="K94" s="9" t="s">
        <v>0</v>
      </c>
      <c r="L94" s="9"/>
      <c r="M94" s="9" t="s">
        <v>0</v>
      </c>
      <c r="N94" s="13">
        <f>SUM(J94:M94)</f>
        <v>0</v>
      </c>
      <c r="O94" s="13">
        <v>0</v>
      </c>
      <c r="P94" s="14">
        <f t="shared" ref="P94:P95" si="31">+I94+N94+O94</f>
        <v>500</v>
      </c>
    </row>
    <row r="95" spans="2:16" ht="30" x14ac:dyDescent="0.25">
      <c r="B95" s="9">
        <v>2</v>
      </c>
      <c r="C95" s="97" t="s">
        <v>122</v>
      </c>
      <c r="D95" s="9"/>
      <c r="E95" s="9"/>
      <c r="F95" s="9">
        <v>2000</v>
      </c>
      <c r="G95" s="9"/>
      <c r="H95" s="9"/>
      <c r="I95" s="13">
        <f t="shared" ref="I95" si="32">SUM(D95:H95)</f>
        <v>2000</v>
      </c>
      <c r="J95" s="9">
        <v>5000</v>
      </c>
      <c r="K95" s="9"/>
      <c r="L95" s="9"/>
      <c r="M95" s="9"/>
      <c r="N95" s="13">
        <f t="shared" ref="N95" si="33">SUM(J95:M95)</f>
        <v>5000</v>
      </c>
      <c r="O95" s="13"/>
      <c r="P95" s="14">
        <f t="shared" si="31"/>
        <v>7000</v>
      </c>
    </row>
    <row r="96" spans="2:16" x14ac:dyDescent="0.25">
      <c r="B96" s="11"/>
      <c r="C96" s="10" t="s">
        <v>48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19"/>
    </row>
    <row r="97" spans="2:18" x14ac:dyDescent="0.25">
      <c r="B97" s="20"/>
      <c r="C97" s="24" t="s">
        <v>49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2"/>
    </row>
    <row r="98" spans="2:18" ht="30" x14ac:dyDescent="0.25">
      <c r="B98" s="9">
        <v>1</v>
      </c>
      <c r="C98" s="97" t="s">
        <v>123</v>
      </c>
      <c r="D98" s="9" t="s">
        <v>0</v>
      </c>
      <c r="E98" s="9">
        <v>1000</v>
      </c>
      <c r="F98" s="9" t="s">
        <v>0</v>
      </c>
      <c r="G98" s="9"/>
      <c r="H98" s="9"/>
      <c r="I98" s="13">
        <f>SUM(D98:H98)</f>
        <v>1000</v>
      </c>
      <c r="J98" s="9" t="s">
        <v>0</v>
      </c>
      <c r="K98" s="9" t="s">
        <v>0</v>
      </c>
      <c r="L98" s="9"/>
      <c r="M98" s="9" t="s">
        <v>0</v>
      </c>
      <c r="N98" s="13">
        <f>SUM(J98:M98)</f>
        <v>0</v>
      </c>
      <c r="O98" s="13">
        <v>0</v>
      </c>
      <c r="P98" s="14">
        <f t="shared" ref="P98:P99" si="34">+I98+N98+O98</f>
        <v>1000</v>
      </c>
    </row>
    <row r="99" spans="2:18" x14ac:dyDescent="0.25">
      <c r="B99" s="9">
        <v>2</v>
      </c>
      <c r="C99" s="97" t="s">
        <v>124</v>
      </c>
      <c r="D99" s="9"/>
      <c r="E99" s="9">
        <v>200</v>
      </c>
      <c r="F99" s="9">
        <v>1200</v>
      </c>
      <c r="G99" s="9"/>
      <c r="H99" s="9"/>
      <c r="I99" s="13">
        <f t="shared" ref="I99" si="35">SUM(D99:H99)</f>
        <v>1400</v>
      </c>
      <c r="J99" s="9"/>
      <c r="K99" s="9"/>
      <c r="L99" s="9"/>
      <c r="M99" s="9"/>
      <c r="N99" s="13">
        <f t="shared" ref="N99" si="36">SUM(J99:M99)</f>
        <v>0</v>
      </c>
      <c r="O99" s="13"/>
      <c r="P99" s="14">
        <f t="shared" si="34"/>
        <v>1400</v>
      </c>
    </row>
    <row r="100" spans="2:18" x14ac:dyDescent="0.25">
      <c r="B100" s="25"/>
      <c r="C100" s="26" t="s">
        <v>52</v>
      </c>
      <c r="D100" s="25">
        <f t="shared" ref="D100:P100" si="37">SUM(D76:D99)</f>
        <v>10000</v>
      </c>
      <c r="E100" s="25">
        <f t="shared" si="37"/>
        <v>5300</v>
      </c>
      <c r="F100" s="25">
        <f t="shared" si="37"/>
        <v>24200</v>
      </c>
      <c r="G100" s="25">
        <f t="shared" si="37"/>
        <v>0</v>
      </c>
      <c r="H100" s="25">
        <f t="shared" si="37"/>
        <v>0</v>
      </c>
      <c r="I100" s="25">
        <f t="shared" si="37"/>
        <v>39500</v>
      </c>
      <c r="J100" s="25">
        <f t="shared" si="37"/>
        <v>5000</v>
      </c>
      <c r="K100" s="25">
        <f t="shared" si="37"/>
        <v>0</v>
      </c>
      <c r="L100" s="25">
        <f t="shared" si="37"/>
        <v>0</v>
      </c>
      <c r="M100" s="25">
        <f t="shared" si="37"/>
        <v>15000</v>
      </c>
      <c r="N100" s="25">
        <f t="shared" si="37"/>
        <v>20000</v>
      </c>
      <c r="O100" s="25">
        <f t="shared" si="37"/>
        <v>0</v>
      </c>
      <c r="P100" s="25">
        <f t="shared" si="37"/>
        <v>59500</v>
      </c>
      <c r="Q100" s="100">
        <f>+P100</f>
        <v>59500</v>
      </c>
    </row>
    <row r="101" spans="2:18" x14ac:dyDescent="0.25">
      <c r="B101" s="30"/>
      <c r="C101" s="31" t="s">
        <v>53</v>
      </c>
      <c r="D101" s="30">
        <f t="shared" ref="D101:P101" si="38">+D35+D67+D100</f>
        <v>548956</v>
      </c>
      <c r="E101" s="30">
        <f t="shared" si="38"/>
        <v>56400</v>
      </c>
      <c r="F101" s="30">
        <f t="shared" si="38"/>
        <v>77000</v>
      </c>
      <c r="G101" s="30">
        <f t="shared" si="38"/>
        <v>46960</v>
      </c>
      <c r="H101" s="30">
        <f t="shared" si="38"/>
        <v>0</v>
      </c>
      <c r="I101" s="30">
        <f t="shared" si="38"/>
        <v>729316</v>
      </c>
      <c r="J101" s="30">
        <f t="shared" si="38"/>
        <v>5300</v>
      </c>
      <c r="K101" s="30">
        <f t="shared" si="38"/>
        <v>0</v>
      </c>
      <c r="L101" s="30">
        <f t="shared" si="38"/>
        <v>0</v>
      </c>
      <c r="M101" s="30">
        <f t="shared" si="38"/>
        <v>15000</v>
      </c>
      <c r="N101" s="30">
        <f t="shared" si="38"/>
        <v>20300</v>
      </c>
      <c r="O101" s="30">
        <f t="shared" si="38"/>
        <v>0</v>
      </c>
      <c r="P101" s="30">
        <f t="shared" si="38"/>
        <v>749616</v>
      </c>
      <c r="Q101" s="101">
        <f>SUM(Q12:Q100)</f>
        <v>749616</v>
      </c>
    </row>
    <row r="102" spans="2:18" x14ac:dyDescent="0.25">
      <c r="B102" s="84"/>
      <c r="C102" s="85" t="s">
        <v>69</v>
      </c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6">
        <v>1925845</v>
      </c>
      <c r="R102" s="91">
        <v>747991</v>
      </c>
    </row>
    <row r="103" spans="2:18" x14ac:dyDescent="0.25">
      <c r="B103" s="84"/>
      <c r="C103" s="87" t="s">
        <v>70</v>
      </c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9">
        <f>+P102-P101</f>
        <v>1176229</v>
      </c>
    </row>
    <row r="104" spans="2:18" x14ac:dyDescent="0.25">
      <c r="C104" s="63"/>
    </row>
    <row r="105" spans="2:18" x14ac:dyDescent="0.25">
      <c r="C105" s="63" t="s">
        <v>57</v>
      </c>
    </row>
    <row r="106" spans="2:18" ht="15" customHeight="1" thickBot="1" x14ac:dyDescent="0.3">
      <c r="C106" s="63"/>
    </row>
    <row r="107" spans="2:18" ht="15" customHeight="1" thickBot="1" x14ac:dyDescent="0.3">
      <c r="C107" s="67" t="s">
        <v>58</v>
      </c>
      <c r="D107" s="70"/>
      <c r="E107" s="1"/>
      <c r="F107" s="1"/>
      <c r="G107" s="1"/>
      <c r="H107" s="2"/>
    </row>
    <row r="108" spans="2:18" ht="15.75" customHeight="1" x14ac:dyDescent="0.25">
      <c r="C108" s="68"/>
      <c r="D108" s="80"/>
      <c r="E108" s="8"/>
      <c r="F108" s="8"/>
      <c r="G108" s="8"/>
      <c r="H108" s="71"/>
    </row>
    <row r="109" spans="2:18" ht="18.75" x14ac:dyDescent="0.25">
      <c r="C109" s="68" t="s">
        <v>59</v>
      </c>
      <c r="D109" s="81"/>
      <c r="E109" s="7"/>
      <c r="F109" s="7"/>
      <c r="G109" s="7"/>
      <c r="H109" s="64"/>
    </row>
    <row r="110" spans="2:18" ht="19.5" thickBot="1" x14ac:dyDescent="0.3">
      <c r="C110" s="69" t="s">
        <v>60</v>
      </c>
      <c r="D110" s="82"/>
      <c r="E110" s="72"/>
      <c r="F110" s="72"/>
      <c r="G110" s="72"/>
      <c r="H110" s="65"/>
    </row>
    <row r="111" spans="2:18" ht="19.5" thickBot="1" x14ac:dyDescent="0.3">
      <c r="C111" s="69" t="s">
        <v>61</v>
      </c>
      <c r="D111" s="70"/>
      <c r="E111" s="1"/>
      <c r="F111" s="1"/>
      <c r="G111" s="1"/>
      <c r="H111" s="2"/>
    </row>
  </sheetData>
  <printOptions horizontalCentered="1"/>
  <pageMargins left="0.2" right="0.2" top="0.32" bottom="0.38" header="0.31496062992125984" footer="0.31496062992125984"/>
  <pageSetup paperSize="9" scale="70" orientation="landscape" r:id="rId1"/>
  <rowBreaks count="2" manualBreakCount="2">
    <brk id="36" max="17" man="1"/>
    <brk id="6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7"/>
  <sheetViews>
    <sheetView tabSelected="1" view="pageBreakPreview" topLeftCell="E1" zoomScaleNormal="80" zoomScaleSheetLayoutView="100" workbookViewId="0">
      <selection activeCell="V13" sqref="V13"/>
    </sheetView>
  </sheetViews>
  <sheetFormatPr baseColWidth="10" defaultRowHeight="15" x14ac:dyDescent="0.25"/>
  <cols>
    <col min="1" max="1" width="4.7109375" customWidth="1"/>
    <col min="2" max="2" width="4.5703125" customWidth="1"/>
    <col min="3" max="3" width="38" customWidth="1"/>
    <col min="4" max="4" width="11.5703125" customWidth="1"/>
    <col min="5" max="5" width="8.140625" customWidth="1"/>
    <col min="6" max="6" width="13.85546875" customWidth="1"/>
    <col min="7" max="7" width="13.7109375" customWidth="1"/>
    <col min="8" max="8" width="7.85546875" customWidth="1"/>
    <col min="9" max="9" width="7.5703125" customWidth="1"/>
    <col min="10" max="10" width="8.28515625" customWidth="1"/>
    <col min="11" max="11" width="8.42578125" customWidth="1"/>
    <col min="12" max="12" width="7.5703125" customWidth="1"/>
    <col min="13" max="13" width="7.7109375" customWidth="1"/>
    <col min="14" max="15" width="7.5703125" bestFit="1" customWidth="1"/>
    <col min="16" max="16" width="8.28515625" customWidth="1"/>
    <col min="17" max="17" width="8.140625" customWidth="1"/>
    <col min="18" max="18" width="8.85546875" customWidth="1"/>
    <col min="19" max="19" width="7.5703125" bestFit="1" customWidth="1"/>
    <col min="21" max="21" width="14" bestFit="1" customWidth="1"/>
  </cols>
  <sheetData>
    <row r="1" spans="1:22" ht="25.5" thickBot="1" x14ac:dyDescent="0.55000000000000004">
      <c r="C1" s="102" t="s">
        <v>139</v>
      </c>
      <c r="H1" s="5" t="s">
        <v>158</v>
      </c>
      <c r="I1" s="5"/>
      <c r="J1" s="5"/>
    </row>
    <row r="2" spans="1:22" ht="19.5" thickBot="1" x14ac:dyDescent="0.35">
      <c r="B2" s="107" t="s">
        <v>159</v>
      </c>
      <c r="C2" s="108"/>
      <c r="D2" s="108"/>
      <c r="E2" s="108"/>
      <c r="F2" s="108"/>
      <c r="G2" s="108"/>
      <c r="H2" s="108"/>
      <c r="I2" s="108"/>
      <c r="J2" s="108"/>
      <c r="K2" s="109"/>
      <c r="L2" s="109"/>
      <c r="M2" s="109"/>
      <c r="N2" s="110"/>
      <c r="O2" s="7"/>
      <c r="P2" s="7"/>
      <c r="V2">
        <f>SUM(T15:T33)</f>
        <v>101845</v>
      </c>
    </row>
    <row r="3" spans="1:22" ht="18.75" x14ac:dyDescent="0.3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</row>
    <row r="4" spans="1:22" ht="18.75" x14ac:dyDescent="0.3">
      <c r="B4" s="6"/>
      <c r="C4" s="6" t="s">
        <v>0</v>
      </c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7"/>
    </row>
    <row r="5" spans="1:22" ht="19.5" thickBot="1" x14ac:dyDescent="0.35">
      <c r="C5" s="6" t="s">
        <v>54</v>
      </c>
      <c r="D5" s="6"/>
      <c r="E5" s="6"/>
      <c r="F5" s="6"/>
      <c r="G5" s="6"/>
    </row>
    <row r="6" spans="1:22" x14ac:dyDescent="0.25">
      <c r="B6" s="34" t="s">
        <v>1</v>
      </c>
      <c r="C6" s="35" t="s">
        <v>62</v>
      </c>
      <c r="D6" s="73" t="s">
        <v>64</v>
      </c>
      <c r="E6" s="73" t="s">
        <v>66</v>
      </c>
      <c r="F6" s="115" t="s">
        <v>57</v>
      </c>
      <c r="G6" s="115" t="s">
        <v>162</v>
      </c>
      <c r="H6" s="36" t="s">
        <v>0</v>
      </c>
      <c r="I6" s="37"/>
      <c r="J6" s="37"/>
      <c r="K6" s="38" t="s">
        <v>67</v>
      </c>
      <c r="L6" s="37"/>
      <c r="M6" s="37"/>
      <c r="N6" s="37"/>
      <c r="O6" s="37"/>
      <c r="P6" s="37"/>
      <c r="Q6" s="37"/>
      <c r="R6" s="37"/>
      <c r="S6" s="37"/>
      <c r="T6" s="39" t="s">
        <v>11</v>
      </c>
    </row>
    <row r="7" spans="1:22" ht="15.75" thickBot="1" x14ac:dyDescent="0.3">
      <c r="B7" s="40" t="s">
        <v>0</v>
      </c>
      <c r="C7" s="41" t="s">
        <v>0</v>
      </c>
      <c r="D7" s="75" t="s">
        <v>65</v>
      </c>
      <c r="E7" s="74"/>
      <c r="F7" s="116" t="s">
        <v>163</v>
      </c>
      <c r="G7" s="116" t="s">
        <v>164</v>
      </c>
      <c r="H7" s="104" t="s">
        <v>140</v>
      </c>
      <c r="I7" s="105" t="s">
        <v>141</v>
      </c>
      <c r="J7" s="105" t="s">
        <v>142</v>
      </c>
      <c r="K7" s="105" t="s">
        <v>143</v>
      </c>
      <c r="L7" s="106" t="s">
        <v>144</v>
      </c>
      <c r="M7" s="105" t="s">
        <v>145</v>
      </c>
      <c r="N7" s="105" t="s">
        <v>146</v>
      </c>
      <c r="O7" s="105" t="s">
        <v>147</v>
      </c>
      <c r="P7" s="105" t="s">
        <v>148</v>
      </c>
      <c r="Q7" s="105" t="s">
        <v>149</v>
      </c>
      <c r="R7" s="105" t="s">
        <v>150</v>
      </c>
      <c r="S7" s="105" t="s">
        <v>151</v>
      </c>
      <c r="T7" s="42"/>
    </row>
    <row r="8" spans="1:22" x14ac:dyDescent="0.25">
      <c r="B8" s="11" t="s">
        <v>0</v>
      </c>
      <c r="C8" s="10" t="s">
        <v>3</v>
      </c>
      <c r="D8" s="10"/>
      <c r="E8" s="10"/>
      <c r="F8" s="10"/>
      <c r="G8" s="10"/>
      <c r="H8" s="7"/>
      <c r="I8" s="7"/>
      <c r="J8" s="7"/>
      <c r="K8" s="7"/>
      <c r="L8" s="7"/>
      <c r="M8" s="27"/>
      <c r="N8" s="27"/>
      <c r="O8" s="27"/>
      <c r="P8" s="27"/>
      <c r="Q8" s="27"/>
      <c r="R8" s="27"/>
      <c r="S8" s="27"/>
      <c r="T8" s="19"/>
    </row>
    <row r="9" spans="1:22" x14ac:dyDescent="0.25">
      <c r="B9" s="11"/>
      <c r="C9" s="10" t="s">
        <v>4</v>
      </c>
      <c r="D9" s="10"/>
      <c r="E9" s="10"/>
      <c r="F9" s="10"/>
      <c r="G9" s="10"/>
      <c r="H9" s="7"/>
      <c r="I9" s="7"/>
      <c r="J9" s="7"/>
      <c r="K9" s="7"/>
      <c r="L9" s="7"/>
      <c r="M9" s="27"/>
      <c r="N9" s="27"/>
      <c r="O9" s="27"/>
      <c r="P9" s="27"/>
      <c r="Q9" s="27"/>
      <c r="R9" s="27"/>
      <c r="S9" s="27"/>
      <c r="T9" s="19"/>
    </row>
    <row r="10" spans="1:22" x14ac:dyDescent="0.25">
      <c r="B10" s="20"/>
      <c r="C10" s="23" t="s">
        <v>5</v>
      </c>
      <c r="D10" s="23"/>
      <c r="E10" s="23"/>
      <c r="F10" s="23"/>
      <c r="G10" s="23"/>
      <c r="H10" s="21"/>
      <c r="I10" s="21"/>
      <c r="J10" s="21"/>
      <c r="K10" s="21"/>
      <c r="L10" s="21"/>
      <c r="M10" s="32"/>
      <c r="N10" s="32"/>
      <c r="O10" s="32"/>
      <c r="P10" s="32"/>
      <c r="Q10" s="32"/>
      <c r="R10" s="32"/>
      <c r="S10" s="32"/>
      <c r="T10" s="22"/>
    </row>
    <row r="11" spans="1:22" x14ac:dyDescent="0.25">
      <c r="B11" s="9">
        <v>1</v>
      </c>
      <c r="C11" s="9" t="s">
        <v>97</v>
      </c>
      <c r="D11" s="9" t="s">
        <v>126</v>
      </c>
      <c r="E11" s="9">
        <v>1000</v>
      </c>
      <c r="F11" s="9"/>
      <c r="G11" s="9"/>
      <c r="H11" s="9" t="s">
        <v>0</v>
      </c>
      <c r="I11" s="9" t="s">
        <v>0</v>
      </c>
      <c r="J11" s="9">
        <v>5000</v>
      </c>
      <c r="K11" s="9"/>
      <c r="L11" s="9"/>
      <c r="M11" s="9"/>
      <c r="N11" s="33" t="s">
        <v>0</v>
      </c>
      <c r="O11" s="33" t="s">
        <v>0</v>
      </c>
      <c r="P11" s="33"/>
      <c r="Q11" s="33" t="s">
        <v>0</v>
      </c>
      <c r="R11" s="9"/>
      <c r="S11" s="9" t="s">
        <v>0</v>
      </c>
      <c r="T11" s="14">
        <f>SUM(H11:S11)</f>
        <v>5000</v>
      </c>
    </row>
    <row r="12" spans="1:22" x14ac:dyDescent="0.25">
      <c r="B12" s="9">
        <v>2</v>
      </c>
      <c r="C12" s="9" t="s">
        <v>125</v>
      </c>
      <c r="D12" s="9" t="s">
        <v>127</v>
      </c>
      <c r="E12" s="9">
        <v>2</v>
      </c>
      <c r="F12" s="9"/>
      <c r="G12" s="9"/>
      <c r="H12" s="9"/>
      <c r="I12" s="9"/>
      <c r="J12" s="9"/>
      <c r="K12" s="9"/>
      <c r="L12" s="9"/>
      <c r="M12" s="9">
        <v>250</v>
      </c>
      <c r="N12" s="33"/>
      <c r="O12" s="33"/>
      <c r="P12" s="33"/>
      <c r="Q12" s="33"/>
      <c r="R12" s="9"/>
      <c r="S12" s="9">
        <v>250</v>
      </c>
      <c r="T12" s="14">
        <f t="shared" ref="T12:T13" si="0">SUM(H12:S12)</f>
        <v>500</v>
      </c>
    </row>
    <row r="13" spans="1:22" x14ac:dyDescent="0.25">
      <c r="B13" s="9">
        <v>3</v>
      </c>
      <c r="C13" s="9" t="s">
        <v>98</v>
      </c>
      <c r="D13" s="9" t="s">
        <v>127</v>
      </c>
      <c r="E13" s="9">
        <v>50</v>
      </c>
      <c r="F13" s="9"/>
      <c r="G13" s="9"/>
      <c r="H13" s="9"/>
      <c r="I13" s="9"/>
      <c r="J13" s="9">
        <v>2000</v>
      </c>
      <c r="K13" s="9"/>
      <c r="L13" s="9"/>
      <c r="M13" s="9"/>
      <c r="N13" s="33"/>
      <c r="O13" s="33"/>
      <c r="P13" s="33"/>
      <c r="Q13" s="33"/>
      <c r="R13" s="9"/>
      <c r="S13" s="9"/>
      <c r="T13" s="14">
        <f t="shared" si="0"/>
        <v>2000</v>
      </c>
    </row>
    <row r="14" spans="1:22" x14ac:dyDescent="0.25">
      <c r="B14" s="20"/>
      <c r="C14" s="23" t="s">
        <v>23</v>
      </c>
      <c r="D14" s="23"/>
      <c r="E14" s="23"/>
      <c r="F14" s="23"/>
      <c r="G14" s="23"/>
      <c r="H14" s="21"/>
      <c r="I14" s="21"/>
      <c r="J14" s="21"/>
      <c r="K14" s="21"/>
      <c r="L14" s="21"/>
      <c r="M14" s="21"/>
      <c r="N14" s="32"/>
      <c r="O14" s="32"/>
      <c r="P14" s="32"/>
      <c r="Q14" s="32"/>
      <c r="R14" s="21"/>
      <c r="S14" s="21"/>
      <c r="T14" s="22"/>
    </row>
    <row r="15" spans="1:22" x14ac:dyDescent="0.25">
      <c r="A15" s="94" t="s">
        <v>90</v>
      </c>
      <c r="B15" s="9">
        <v>1</v>
      </c>
      <c r="C15" s="9" t="s">
        <v>72</v>
      </c>
      <c r="D15" s="9"/>
      <c r="E15" s="9"/>
      <c r="F15" s="9"/>
      <c r="G15" s="9"/>
      <c r="H15" s="9" t="s">
        <v>0</v>
      </c>
      <c r="I15" s="9" t="s">
        <v>0</v>
      </c>
      <c r="J15" s="9" t="s">
        <v>0</v>
      </c>
      <c r="K15" s="9"/>
      <c r="L15" s="9"/>
      <c r="M15" s="9"/>
      <c r="N15" s="33" t="s">
        <v>0</v>
      </c>
      <c r="O15" s="33" t="s">
        <v>0</v>
      </c>
      <c r="P15" s="33"/>
      <c r="Q15" s="33" t="s">
        <v>0</v>
      </c>
      <c r="R15" s="9"/>
      <c r="S15" s="9"/>
      <c r="T15" s="14">
        <f>SUM(H15:S15)</f>
        <v>0</v>
      </c>
    </row>
    <row r="16" spans="1:22" x14ac:dyDescent="0.25">
      <c r="A16" s="95" t="s">
        <v>91</v>
      </c>
      <c r="B16" s="9" t="s">
        <v>0</v>
      </c>
      <c r="C16" s="90" t="s">
        <v>83</v>
      </c>
      <c r="D16" s="9" t="s">
        <v>0</v>
      </c>
      <c r="E16" s="9" t="s">
        <v>0</v>
      </c>
      <c r="F16" s="9"/>
      <c r="G16" s="9"/>
      <c r="H16" s="9"/>
      <c r="I16" s="9"/>
      <c r="J16" s="9"/>
      <c r="K16" s="9"/>
      <c r="L16" s="9"/>
      <c r="M16" s="9"/>
      <c r="N16" s="33"/>
      <c r="O16" s="33"/>
      <c r="P16" s="33"/>
      <c r="Q16" s="33"/>
      <c r="R16" s="9"/>
      <c r="S16" s="9"/>
      <c r="T16" s="14">
        <f t="shared" ref="T16:T28" si="1">SUM(H16:S16)</f>
        <v>0</v>
      </c>
    </row>
    <row r="17" spans="1:22" x14ac:dyDescent="0.25">
      <c r="A17" s="95" t="s">
        <v>92</v>
      </c>
      <c r="B17" s="9" t="s">
        <v>0</v>
      </c>
      <c r="C17" s="90" t="s">
        <v>84</v>
      </c>
      <c r="D17" s="9" t="s">
        <v>129</v>
      </c>
      <c r="E17" s="9" t="s">
        <v>130</v>
      </c>
      <c r="F17" s="9"/>
      <c r="G17" s="9"/>
      <c r="H17" s="9">
        <v>1672</v>
      </c>
      <c r="I17" s="9">
        <v>1672</v>
      </c>
      <c r="J17" s="9">
        <v>1672</v>
      </c>
      <c r="K17" s="9">
        <v>1672</v>
      </c>
      <c r="L17" s="9">
        <v>1672</v>
      </c>
      <c r="M17" s="9">
        <v>1672</v>
      </c>
      <c r="N17" s="9">
        <v>1672</v>
      </c>
      <c r="O17" s="9">
        <v>1672</v>
      </c>
      <c r="P17" s="9">
        <v>1672</v>
      </c>
      <c r="Q17" s="9">
        <v>1672</v>
      </c>
      <c r="R17" s="9">
        <v>1675</v>
      </c>
      <c r="S17" s="9">
        <v>1672</v>
      </c>
      <c r="T17" s="14">
        <f t="shared" si="1"/>
        <v>20067</v>
      </c>
      <c r="U17" t="s">
        <v>0</v>
      </c>
      <c r="V17" t="s">
        <v>0</v>
      </c>
    </row>
    <row r="18" spans="1:22" x14ac:dyDescent="0.25">
      <c r="A18" s="95" t="s">
        <v>93</v>
      </c>
      <c r="B18" s="9" t="s">
        <v>0</v>
      </c>
      <c r="C18" s="90" t="s">
        <v>71</v>
      </c>
      <c r="D18" s="9" t="s">
        <v>129</v>
      </c>
      <c r="E18" s="9">
        <v>2</v>
      </c>
      <c r="F18" s="9"/>
      <c r="G18" s="9"/>
      <c r="H18" s="9"/>
      <c r="I18" s="9"/>
      <c r="J18" s="9"/>
      <c r="K18" s="9"/>
      <c r="L18" s="9">
        <v>836</v>
      </c>
      <c r="M18" s="9">
        <v>0</v>
      </c>
      <c r="N18" s="33"/>
      <c r="O18" s="33"/>
      <c r="P18" s="33"/>
      <c r="Q18" s="33"/>
      <c r="R18" s="9">
        <v>836</v>
      </c>
      <c r="S18" s="9"/>
      <c r="T18" s="14">
        <f t="shared" si="1"/>
        <v>1672</v>
      </c>
      <c r="U18" t="s">
        <v>0</v>
      </c>
    </row>
    <row r="19" spans="1:22" x14ac:dyDescent="0.25">
      <c r="A19" s="95" t="s">
        <v>94</v>
      </c>
      <c r="B19" s="9" t="s">
        <v>0</v>
      </c>
      <c r="C19" s="90" t="s">
        <v>74</v>
      </c>
      <c r="D19" s="9" t="s">
        <v>132</v>
      </c>
      <c r="E19" s="9" t="s">
        <v>131</v>
      </c>
      <c r="F19" s="9"/>
      <c r="G19" s="9"/>
      <c r="H19" s="9"/>
      <c r="I19" s="9"/>
      <c r="J19" s="9">
        <v>1000</v>
      </c>
      <c r="K19" s="9"/>
      <c r="L19" s="9"/>
      <c r="M19" s="9"/>
      <c r="N19" s="33"/>
      <c r="O19" s="33">
        <v>1000</v>
      </c>
      <c r="P19" s="33"/>
      <c r="Q19" s="33"/>
      <c r="R19" s="9"/>
      <c r="S19" s="9"/>
      <c r="T19" s="14">
        <f t="shared" si="1"/>
        <v>2000</v>
      </c>
      <c r="U19" t="s">
        <v>0</v>
      </c>
    </row>
    <row r="20" spans="1:22" x14ac:dyDescent="0.25">
      <c r="A20" s="95" t="s">
        <v>95</v>
      </c>
      <c r="B20" s="9"/>
      <c r="C20" s="90" t="s">
        <v>75</v>
      </c>
      <c r="D20" s="9" t="s">
        <v>133</v>
      </c>
      <c r="E20" s="9" t="s">
        <v>131</v>
      </c>
      <c r="F20" s="9"/>
      <c r="G20" s="9"/>
      <c r="H20" s="9"/>
      <c r="I20" s="9"/>
      <c r="J20" s="9">
        <v>22500</v>
      </c>
      <c r="K20" s="9"/>
      <c r="L20" s="9"/>
      <c r="M20" s="9"/>
      <c r="N20" s="33"/>
      <c r="O20" s="33">
        <v>22500</v>
      </c>
      <c r="P20" s="33"/>
      <c r="Q20" s="33"/>
      <c r="R20" s="9"/>
      <c r="S20" s="9"/>
      <c r="T20" s="14">
        <f t="shared" si="1"/>
        <v>45000</v>
      </c>
    </row>
    <row r="21" spans="1:22" x14ac:dyDescent="0.25">
      <c r="A21" s="95" t="s">
        <v>91</v>
      </c>
      <c r="B21" s="9"/>
      <c r="C21" s="90" t="s">
        <v>76</v>
      </c>
      <c r="D21" s="9" t="s">
        <v>133</v>
      </c>
      <c r="E21" s="9" t="s">
        <v>131</v>
      </c>
      <c r="F21" s="9"/>
      <c r="G21" s="9"/>
      <c r="H21" s="9"/>
      <c r="I21" s="9"/>
      <c r="J21" s="9">
        <v>1500</v>
      </c>
      <c r="K21" s="9"/>
      <c r="L21" s="9"/>
      <c r="M21" s="9"/>
      <c r="N21" s="33"/>
      <c r="O21" s="33">
        <v>1500</v>
      </c>
      <c r="P21" s="33"/>
      <c r="Q21" s="33"/>
      <c r="R21" s="9"/>
      <c r="S21" s="9"/>
      <c r="T21" s="14">
        <f t="shared" si="1"/>
        <v>3000</v>
      </c>
    </row>
    <row r="22" spans="1:22" x14ac:dyDescent="0.25">
      <c r="A22" s="95" t="s">
        <v>95</v>
      </c>
      <c r="B22" s="9"/>
      <c r="C22" s="90" t="s">
        <v>77</v>
      </c>
      <c r="D22" s="9" t="s">
        <v>134</v>
      </c>
      <c r="E22" s="9">
        <v>12</v>
      </c>
      <c r="F22" s="9"/>
      <c r="G22" s="9"/>
      <c r="H22" s="9">
        <v>133</v>
      </c>
      <c r="I22" s="9">
        <v>133</v>
      </c>
      <c r="J22" s="9">
        <v>133</v>
      </c>
      <c r="K22" s="9">
        <v>133</v>
      </c>
      <c r="L22" s="9">
        <v>133</v>
      </c>
      <c r="M22" s="9">
        <v>133</v>
      </c>
      <c r="N22" s="9">
        <v>133</v>
      </c>
      <c r="O22" s="9">
        <v>133</v>
      </c>
      <c r="P22" s="9">
        <v>133</v>
      </c>
      <c r="Q22" s="9">
        <v>133</v>
      </c>
      <c r="R22" s="9">
        <v>133</v>
      </c>
      <c r="S22" s="9">
        <v>137</v>
      </c>
      <c r="T22" s="14">
        <f t="shared" si="1"/>
        <v>1600</v>
      </c>
    </row>
    <row r="23" spans="1:22" x14ac:dyDescent="0.25">
      <c r="A23" s="95" t="s">
        <v>96</v>
      </c>
      <c r="B23" s="9"/>
      <c r="C23" s="90" t="s">
        <v>78</v>
      </c>
      <c r="D23" s="9" t="s">
        <v>134</v>
      </c>
      <c r="E23" s="9">
        <v>12</v>
      </c>
      <c r="F23" s="9"/>
      <c r="G23" s="9"/>
      <c r="H23" s="9">
        <v>575</v>
      </c>
      <c r="I23" s="9">
        <v>575</v>
      </c>
      <c r="J23" s="9">
        <v>575</v>
      </c>
      <c r="K23" s="9">
        <v>575</v>
      </c>
      <c r="L23" s="9">
        <v>575</v>
      </c>
      <c r="M23" s="9">
        <v>575</v>
      </c>
      <c r="N23" s="9">
        <v>575</v>
      </c>
      <c r="O23" s="9">
        <v>575</v>
      </c>
      <c r="P23" s="9">
        <v>575</v>
      </c>
      <c r="Q23" s="9">
        <v>575</v>
      </c>
      <c r="R23" s="9">
        <v>575</v>
      </c>
      <c r="S23" s="9">
        <v>575</v>
      </c>
      <c r="T23" s="14">
        <f t="shared" si="1"/>
        <v>6900</v>
      </c>
    </row>
    <row r="24" spans="1:22" x14ac:dyDescent="0.25">
      <c r="A24" s="95" t="s">
        <v>91</v>
      </c>
      <c r="B24" s="9"/>
      <c r="C24" s="90" t="s">
        <v>80</v>
      </c>
      <c r="D24" s="98" t="s">
        <v>135</v>
      </c>
      <c r="E24" s="9">
        <v>12</v>
      </c>
      <c r="F24" s="9"/>
      <c r="G24" s="9"/>
      <c r="H24" s="9">
        <v>816</v>
      </c>
      <c r="I24" s="9">
        <v>816</v>
      </c>
      <c r="J24" s="9">
        <v>816</v>
      </c>
      <c r="K24" s="9">
        <v>816</v>
      </c>
      <c r="L24" s="9">
        <v>816</v>
      </c>
      <c r="M24" s="9">
        <v>816</v>
      </c>
      <c r="N24" s="9">
        <v>816</v>
      </c>
      <c r="O24" s="9">
        <v>816</v>
      </c>
      <c r="P24" s="9">
        <v>816</v>
      </c>
      <c r="Q24" s="9">
        <v>816</v>
      </c>
      <c r="R24" s="9">
        <v>816</v>
      </c>
      <c r="S24" s="9">
        <v>824</v>
      </c>
      <c r="T24" s="14">
        <f t="shared" si="1"/>
        <v>9800</v>
      </c>
    </row>
    <row r="25" spans="1:22" x14ac:dyDescent="0.25">
      <c r="A25" s="95" t="s">
        <v>0</v>
      </c>
      <c r="B25" s="9"/>
      <c r="C25" s="90" t="s">
        <v>152</v>
      </c>
      <c r="D25" s="98" t="s">
        <v>129</v>
      </c>
      <c r="E25" s="98">
        <v>12</v>
      </c>
      <c r="F25" s="98"/>
      <c r="G25" s="98"/>
      <c r="H25" s="98">
        <v>150</v>
      </c>
      <c r="I25" s="98">
        <v>150</v>
      </c>
      <c r="J25" s="98">
        <v>150</v>
      </c>
      <c r="K25" s="98">
        <v>150</v>
      </c>
      <c r="L25" s="98">
        <v>150</v>
      </c>
      <c r="M25" s="98">
        <v>150</v>
      </c>
      <c r="N25" s="98">
        <v>150</v>
      </c>
      <c r="O25" s="98">
        <v>150</v>
      </c>
      <c r="P25" s="98">
        <v>150</v>
      </c>
      <c r="Q25" s="98">
        <v>150</v>
      </c>
      <c r="R25" s="98">
        <v>150</v>
      </c>
      <c r="S25" s="98">
        <v>156</v>
      </c>
      <c r="T25" s="14">
        <f t="shared" si="1"/>
        <v>1806</v>
      </c>
    </row>
    <row r="26" spans="1:22" x14ac:dyDescent="0.25">
      <c r="A26" s="96"/>
      <c r="B26" s="9"/>
      <c r="C26" s="90" t="s">
        <v>73</v>
      </c>
      <c r="D26" s="9" t="s">
        <v>153</v>
      </c>
      <c r="E26" s="98">
        <v>1</v>
      </c>
      <c r="F26" s="98"/>
      <c r="G26" s="98"/>
      <c r="H26" s="9"/>
      <c r="I26" s="9"/>
      <c r="J26" s="9"/>
      <c r="K26" s="98">
        <v>300</v>
      </c>
      <c r="L26" s="9"/>
      <c r="M26" s="9"/>
      <c r="N26" s="33"/>
      <c r="O26" s="33"/>
      <c r="P26" s="33"/>
      <c r="Q26" s="33"/>
      <c r="R26" s="9"/>
      <c r="S26" s="9"/>
      <c r="T26" s="14">
        <f t="shared" si="1"/>
        <v>300</v>
      </c>
    </row>
    <row r="27" spans="1:22" x14ac:dyDescent="0.25">
      <c r="B27" s="9">
        <v>2</v>
      </c>
      <c r="C27" s="9" t="s">
        <v>99</v>
      </c>
      <c r="D27" s="98" t="s">
        <v>128</v>
      </c>
      <c r="E27" s="98">
        <v>20</v>
      </c>
      <c r="F27" s="98"/>
      <c r="G27" s="98"/>
      <c r="H27" s="9"/>
      <c r="I27" s="9"/>
      <c r="J27" s="9"/>
      <c r="K27" s="9"/>
      <c r="L27" s="98">
        <v>750</v>
      </c>
      <c r="M27" s="9"/>
      <c r="N27" s="33"/>
      <c r="O27" s="33"/>
      <c r="P27" s="33">
        <v>750</v>
      </c>
      <c r="Q27" s="33"/>
      <c r="R27" s="9"/>
      <c r="S27" s="9"/>
      <c r="T27" s="14">
        <f t="shared" si="1"/>
        <v>1500</v>
      </c>
    </row>
    <row r="28" spans="1:22" x14ac:dyDescent="0.25">
      <c r="B28" s="9">
        <v>4</v>
      </c>
      <c r="C28" s="9" t="s">
        <v>100</v>
      </c>
      <c r="D28" s="98" t="s">
        <v>128</v>
      </c>
      <c r="E28" s="98">
        <v>20</v>
      </c>
      <c r="F28" s="98"/>
      <c r="G28" s="98"/>
      <c r="H28" s="9"/>
      <c r="I28" s="9"/>
      <c r="J28" s="9"/>
      <c r="K28" s="9"/>
      <c r="L28" s="9"/>
      <c r="M28" s="9">
        <v>1000</v>
      </c>
      <c r="N28" s="33"/>
      <c r="O28" s="33"/>
      <c r="P28" s="33"/>
      <c r="Q28" s="33">
        <v>1000</v>
      </c>
      <c r="R28" s="9"/>
      <c r="S28" s="9"/>
      <c r="T28" s="14">
        <f t="shared" si="1"/>
        <v>2000</v>
      </c>
    </row>
    <row r="29" spans="1:22" x14ac:dyDescent="0.25">
      <c r="B29" s="11"/>
      <c r="C29" s="10" t="s">
        <v>24</v>
      </c>
      <c r="D29" s="10"/>
      <c r="E29" s="10"/>
      <c r="F29" s="10"/>
      <c r="G29" s="10"/>
      <c r="H29" s="7"/>
      <c r="I29" s="7"/>
      <c r="J29" s="7"/>
      <c r="K29" s="7"/>
      <c r="L29" s="7"/>
      <c r="M29" s="7"/>
      <c r="N29" s="27"/>
      <c r="O29" s="27"/>
      <c r="P29" s="27"/>
      <c r="Q29" s="27"/>
      <c r="R29" s="7"/>
      <c r="S29" s="7"/>
      <c r="T29" s="19"/>
    </row>
    <row r="30" spans="1:22" x14ac:dyDescent="0.25">
      <c r="B30" s="20"/>
      <c r="C30" s="23" t="s">
        <v>25</v>
      </c>
      <c r="D30" s="23"/>
      <c r="E30" s="23"/>
      <c r="F30" s="23"/>
      <c r="G30" s="23"/>
      <c r="H30" s="21"/>
      <c r="I30" s="21"/>
      <c r="J30" s="21"/>
      <c r="K30" s="21"/>
      <c r="L30" s="21"/>
      <c r="M30" s="21"/>
      <c r="N30" s="32"/>
      <c r="O30" s="32"/>
      <c r="P30" s="32"/>
      <c r="Q30" s="32"/>
      <c r="R30" s="21"/>
      <c r="S30" s="21"/>
      <c r="T30" s="22"/>
    </row>
    <row r="31" spans="1:22" x14ac:dyDescent="0.25">
      <c r="A31" s="94" t="s">
        <v>90</v>
      </c>
      <c r="B31" s="9">
        <v>1</v>
      </c>
      <c r="C31" s="9" t="s">
        <v>72</v>
      </c>
      <c r="D31" s="9" t="s">
        <v>0</v>
      </c>
      <c r="E31" s="9" t="s">
        <v>0</v>
      </c>
      <c r="F31" s="9"/>
      <c r="G31" s="9"/>
      <c r="H31" s="9" t="s">
        <v>0</v>
      </c>
      <c r="I31" s="9"/>
      <c r="J31" s="9"/>
      <c r="K31" s="33">
        <f>SUM(D31:J31)</f>
        <v>0</v>
      </c>
      <c r="L31" s="33" t="s">
        <v>0</v>
      </c>
      <c r="M31" s="33" t="s">
        <v>0</v>
      </c>
      <c r="N31" s="33"/>
      <c r="O31" s="33" t="s">
        <v>0</v>
      </c>
      <c r="P31" s="33">
        <f>SUM(L31:O31)</f>
        <v>0</v>
      </c>
      <c r="Q31" s="33">
        <v>0</v>
      </c>
      <c r="R31" s="33">
        <f>+K31+P31+Q31</f>
        <v>0</v>
      </c>
      <c r="S31" s="9"/>
      <c r="T31" s="14">
        <f>SUM(H31:S31)</f>
        <v>0</v>
      </c>
    </row>
    <row r="32" spans="1:22" x14ac:dyDescent="0.25">
      <c r="A32" s="95" t="s">
        <v>91</v>
      </c>
      <c r="B32" s="9" t="s">
        <v>0</v>
      </c>
      <c r="C32" s="90" t="s">
        <v>79</v>
      </c>
      <c r="D32" s="9" t="s">
        <v>135</v>
      </c>
      <c r="E32" s="9">
        <v>2</v>
      </c>
      <c r="F32" s="9"/>
      <c r="G32" s="9"/>
      <c r="H32" s="9" t="s">
        <v>0</v>
      </c>
      <c r="I32" s="9">
        <v>2500</v>
      </c>
      <c r="J32" s="9"/>
      <c r="K32" s="33">
        <v>0</v>
      </c>
      <c r="L32" s="33"/>
      <c r="M32" s="33"/>
      <c r="N32" s="33">
        <v>0</v>
      </c>
      <c r="O32" s="33">
        <v>2500</v>
      </c>
      <c r="P32" s="33">
        <v>0</v>
      </c>
      <c r="Q32" s="33"/>
      <c r="R32" s="33">
        <f t="shared" ref="R32" si="2">+K32+P32+Q32</f>
        <v>0</v>
      </c>
      <c r="S32" s="9"/>
      <c r="T32" s="14">
        <f t="shared" ref="T32:T33" si="3">SUM(H32:S32)</f>
        <v>5000</v>
      </c>
    </row>
    <row r="33" spans="1:21" x14ac:dyDescent="0.25">
      <c r="B33" s="9">
        <v>2</v>
      </c>
      <c r="C33" s="9" t="s">
        <v>101</v>
      </c>
      <c r="D33" s="9" t="s">
        <v>126</v>
      </c>
      <c r="E33" s="9">
        <v>1</v>
      </c>
      <c r="F33" s="9"/>
      <c r="G33" s="9"/>
      <c r="H33" s="9" t="s">
        <v>0</v>
      </c>
      <c r="I33" s="9"/>
      <c r="J33" s="9"/>
      <c r="K33" s="33">
        <v>1200</v>
      </c>
      <c r="L33" s="33"/>
      <c r="M33" s="33"/>
      <c r="N33" s="33"/>
      <c r="O33" s="33"/>
      <c r="P33" s="33">
        <f t="shared" ref="P33" si="4">SUM(L33:O33)</f>
        <v>0</v>
      </c>
      <c r="Q33" s="33"/>
      <c r="R33" s="33">
        <v>0</v>
      </c>
      <c r="S33" s="9"/>
      <c r="T33" s="14">
        <f t="shared" si="3"/>
        <v>1200</v>
      </c>
    </row>
    <row r="34" spans="1:21" x14ac:dyDescent="0.25">
      <c r="B34" s="25"/>
      <c r="C34" s="26" t="s">
        <v>50</v>
      </c>
      <c r="D34" s="26"/>
      <c r="E34" s="26"/>
      <c r="F34" s="26"/>
      <c r="G34" s="26"/>
      <c r="H34" s="25">
        <f t="shared" ref="H34:T34" si="5">SUM(H11:H33)</f>
        <v>3346</v>
      </c>
      <c r="I34" s="25">
        <f t="shared" si="5"/>
        <v>5846</v>
      </c>
      <c r="J34" s="25">
        <f t="shared" si="5"/>
        <v>35346</v>
      </c>
      <c r="K34" s="25">
        <f t="shared" si="5"/>
        <v>4846</v>
      </c>
      <c r="L34" s="25">
        <f t="shared" si="5"/>
        <v>4932</v>
      </c>
      <c r="M34" s="25">
        <f t="shared" si="5"/>
        <v>4596</v>
      </c>
      <c r="N34" s="25">
        <f t="shared" si="5"/>
        <v>3346</v>
      </c>
      <c r="O34" s="25">
        <f t="shared" si="5"/>
        <v>30846</v>
      </c>
      <c r="P34" s="25">
        <f t="shared" si="5"/>
        <v>4096</v>
      </c>
      <c r="Q34" s="25">
        <f t="shared" si="5"/>
        <v>4346</v>
      </c>
      <c r="R34" s="25">
        <f t="shared" si="5"/>
        <v>4185</v>
      </c>
      <c r="S34" s="25">
        <f t="shared" si="5"/>
        <v>3614</v>
      </c>
      <c r="T34" s="25">
        <f t="shared" si="5"/>
        <v>109345</v>
      </c>
      <c r="U34" s="103">
        <f>+T34</f>
        <v>109345</v>
      </c>
    </row>
    <row r="36" spans="1:21" ht="19.5" thickBot="1" x14ac:dyDescent="0.35">
      <c r="C36" s="6" t="s">
        <v>55</v>
      </c>
      <c r="D36" s="6"/>
      <c r="E36" s="6"/>
      <c r="F36" s="6"/>
      <c r="G36" s="6"/>
    </row>
    <row r="37" spans="1:21" x14ac:dyDescent="0.25">
      <c r="B37" s="34" t="s">
        <v>1</v>
      </c>
      <c r="C37" s="35" t="s">
        <v>62</v>
      </c>
      <c r="D37" s="73" t="s">
        <v>64</v>
      </c>
      <c r="E37" s="73" t="s">
        <v>66</v>
      </c>
      <c r="F37" s="115" t="s">
        <v>57</v>
      </c>
      <c r="G37" s="115" t="s">
        <v>162</v>
      </c>
      <c r="H37" s="36" t="s">
        <v>0</v>
      </c>
      <c r="I37" s="37"/>
      <c r="J37" s="37"/>
      <c r="K37" s="38" t="s">
        <v>67</v>
      </c>
      <c r="L37" s="37"/>
      <c r="M37" s="37"/>
      <c r="N37" s="37"/>
      <c r="O37" s="37"/>
      <c r="P37" s="37"/>
      <c r="Q37" s="37"/>
      <c r="R37" s="37"/>
      <c r="S37" s="37"/>
      <c r="T37" s="39" t="s">
        <v>11</v>
      </c>
    </row>
    <row r="38" spans="1:21" ht="15.75" thickBot="1" x14ac:dyDescent="0.3">
      <c r="B38" s="40" t="s">
        <v>0</v>
      </c>
      <c r="C38" s="41" t="s">
        <v>0</v>
      </c>
      <c r="D38" s="75" t="s">
        <v>65</v>
      </c>
      <c r="E38" s="74"/>
      <c r="F38" s="116" t="s">
        <v>163</v>
      </c>
      <c r="G38" s="116" t="s">
        <v>164</v>
      </c>
      <c r="H38" s="104" t="s">
        <v>140</v>
      </c>
      <c r="I38" s="105" t="s">
        <v>141</v>
      </c>
      <c r="J38" s="105" t="s">
        <v>142</v>
      </c>
      <c r="K38" s="105" t="s">
        <v>143</v>
      </c>
      <c r="L38" s="106" t="s">
        <v>144</v>
      </c>
      <c r="M38" s="105" t="s">
        <v>145</v>
      </c>
      <c r="N38" s="105" t="s">
        <v>146</v>
      </c>
      <c r="O38" s="105" t="s">
        <v>147</v>
      </c>
      <c r="P38" s="105" t="s">
        <v>148</v>
      </c>
      <c r="Q38" s="105" t="s">
        <v>149</v>
      </c>
      <c r="R38" s="105" t="s">
        <v>150</v>
      </c>
      <c r="S38" s="105" t="s">
        <v>151</v>
      </c>
      <c r="T38" s="42"/>
    </row>
    <row r="39" spans="1:21" x14ac:dyDescent="0.25">
      <c r="B39" s="15" t="s">
        <v>0</v>
      </c>
      <c r="C39" s="16" t="s">
        <v>26</v>
      </c>
      <c r="D39" s="16"/>
      <c r="E39" s="16"/>
      <c r="F39" s="16"/>
      <c r="G39" s="16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8"/>
    </row>
    <row r="40" spans="1:21" x14ac:dyDescent="0.25">
      <c r="B40" s="11"/>
      <c r="C40" s="10" t="s">
        <v>27</v>
      </c>
      <c r="D40" s="10"/>
      <c r="E40" s="10"/>
      <c r="F40" s="10"/>
      <c r="G40" s="1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9"/>
    </row>
    <row r="41" spans="1:21" x14ac:dyDescent="0.25">
      <c r="B41" s="20"/>
      <c r="C41" s="23" t="s">
        <v>28</v>
      </c>
      <c r="D41" s="23"/>
      <c r="E41" s="23"/>
      <c r="F41" s="23"/>
      <c r="G41" s="23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2"/>
    </row>
    <row r="42" spans="1:21" x14ac:dyDescent="0.25">
      <c r="A42" s="92" t="s">
        <v>90</v>
      </c>
      <c r="B42" s="9">
        <v>1</v>
      </c>
      <c r="C42" s="9" t="s">
        <v>82</v>
      </c>
      <c r="D42" s="9"/>
      <c r="E42" s="9"/>
      <c r="F42" s="9"/>
      <c r="G42" s="9"/>
      <c r="H42" s="9" t="s">
        <v>0</v>
      </c>
      <c r="I42" s="9" t="s">
        <v>0</v>
      </c>
      <c r="J42" s="9" t="s">
        <v>0</v>
      </c>
      <c r="K42" s="9"/>
      <c r="L42" s="9"/>
      <c r="M42" s="9"/>
      <c r="N42" s="33" t="s">
        <v>0</v>
      </c>
      <c r="O42" s="33" t="s">
        <v>0</v>
      </c>
      <c r="P42" s="33"/>
      <c r="Q42" s="33" t="s">
        <v>0</v>
      </c>
      <c r="R42" s="9"/>
      <c r="S42" s="9" t="s">
        <v>0</v>
      </c>
      <c r="T42" s="14">
        <f>SUM(H42:S42)</f>
        <v>0</v>
      </c>
    </row>
    <row r="43" spans="1:21" x14ac:dyDescent="0.25">
      <c r="A43" s="92" t="s">
        <v>91</v>
      </c>
      <c r="B43" s="9"/>
      <c r="C43" s="90" t="s">
        <v>85</v>
      </c>
      <c r="D43" s="9" t="s">
        <v>136</v>
      </c>
      <c r="E43" s="9">
        <v>14</v>
      </c>
      <c r="F43" s="9"/>
      <c r="G43" s="9"/>
      <c r="H43" s="9">
        <v>13295</v>
      </c>
      <c r="I43" s="9">
        <v>13295</v>
      </c>
      <c r="J43" s="9">
        <v>13295</v>
      </c>
      <c r="K43" s="9">
        <v>13295</v>
      </c>
      <c r="L43" s="9">
        <v>13295</v>
      </c>
      <c r="M43" s="9">
        <v>13295</v>
      </c>
      <c r="N43" s="9">
        <v>26590</v>
      </c>
      <c r="O43" s="9">
        <v>13295</v>
      </c>
      <c r="P43" s="9">
        <v>13295</v>
      </c>
      <c r="Q43" s="9">
        <v>13295</v>
      </c>
      <c r="R43" s="9">
        <v>13295</v>
      </c>
      <c r="S43" s="9">
        <v>26591</v>
      </c>
      <c r="T43" s="14">
        <f t="shared" ref="T43:T51" si="6">SUM(H43:S43)</f>
        <v>186131</v>
      </c>
    </row>
    <row r="44" spans="1:21" x14ac:dyDescent="0.25">
      <c r="A44" s="92" t="s">
        <v>92</v>
      </c>
      <c r="B44" s="9"/>
      <c r="C44" s="90" t="s">
        <v>154</v>
      </c>
      <c r="D44" s="9" t="s">
        <v>136</v>
      </c>
      <c r="E44" s="9">
        <v>8</v>
      </c>
      <c r="F44" s="9"/>
      <c r="G44" s="9"/>
      <c r="H44" s="9"/>
      <c r="I44" s="9"/>
      <c r="J44" s="9" t="s">
        <v>0</v>
      </c>
      <c r="K44" s="9">
        <v>39447</v>
      </c>
      <c r="L44" s="9">
        <v>39447</v>
      </c>
      <c r="M44" s="9">
        <v>39447</v>
      </c>
      <c r="N44" s="9">
        <v>39447</v>
      </c>
      <c r="O44" s="33"/>
      <c r="P44" s="9">
        <v>39447</v>
      </c>
      <c r="Q44" s="9">
        <v>39447</v>
      </c>
      <c r="R44" s="9">
        <v>39447</v>
      </c>
      <c r="S44" s="9">
        <v>39447</v>
      </c>
      <c r="T44" s="14">
        <f t="shared" si="6"/>
        <v>315576</v>
      </c>
    </row>
    <row r="45" spans="1:21" x14ac:dyDescent="0.25">
      <c r="A45" s="92" t="s">
        <v>93</v>
      </c>
      <c r="B45" s="9"/>
      <c r="C45" s="90" t="s">
        <v>86</v>
      </c>
      <c r="D45" s="9" t="s">
        <v>136</v>
      </c>
      <c r="E45" s="9">
        <v>2</v>
      </c>
      <c r="F45" s="9"/>
      <c r="G45" s="9"/>
      <c r="H45" s="9"/>
      <c r="I45" s="9"/>
      <c r="J45" s="9"/>
      <c r="K45" s="9"/>
      <c r="L45" s="9">
        <v>7755</v>
      </c>
      <c r="M45" s="9"/>
      <c r="N45" s="33"/>
      <c r="O45" s="33"/>
      <c r="P45" s="33"/>
      <c r="Q45" s="33"/>
      <c r="R45" s="9">
        <v>7755</v>
      </c>
      <c r="S45" s="9"/>
      <c r="T45" s="14">
        <f t="shared" si="6"/>
        <v>15510</v>
      </c>
    </row>
    <row r="46" spans="1:21" x14ac:dyDescent="0.25">
      <c r="A46" s="92" t="s">
        <v>94</v>
      </c>
      <c r="B46" s="9"/>
      <c r="C46" s="90" t="s">
        <v>87</v>
      </c>
      <c r="D46" s="9" t="s">
        <v>132</v>
      </c>
      <c r="E46" s="9" t="s">
        <v>131</v>
      </c>
      <c r="F46" s="9"/>
      <c r="G46" s="9"/>
      <c r="H46" s="9"/>
      <c r="I46" s="9"/>
      <c r="J46" s="9">
        <v>500</v>
      </c>
      <c r="K46" s="9"/>
      <c r="L46" s="9"/>
      <c r="M46" s="9"/>
      <c r="N46" s="33"/>
      <c r="O46" s="33">
        <v>500</v>
      </c>
      <c r="P46" s="33"/>
      <c r="Q46" s="33"/>
      <c r="R46" s="9"/>
      <c r="S46" s="9"/>
      <c r="T46" s="14">
        <f t="shared" si="6"/>
        <v>1000</v>
      </c>
    </row>
    <row r="47" spans="1:21" x14ac:dyDescent="0.25">
      <c r="A47" s="92" t="s">
        <v>95</v>
      </c>
      <c r="B47" s="9"/>
      <c r="C47" s="90" t="s">
        <v>88</v>
      </c>
      <c r="D47" s="9" t="s">
        <v>136</v>
      </c>
      <c r="E47" s="9">
        <v>14</v>
      </c>
      <c r="F47" s="9"/>
      <c r="G47" s="9"/>
      <c r="H47" s="9">
        <v>1196</v>
      </c>
      <c r="I47" s="9">
        <v>1196</v>
      </c>
      <c r="J47" s="9">
        <v>1196</v>
      </c>
      <c r="K47" s="9">
        <v>1196</v>
      </c>
      <c r="L47" s="9">
        <v>1196</v>
      </c>
      <c r="M47" s="9">
        <v>1196</v>
      </c>
      <c r="N47" s="9">
        <v>2393</v>
      </c>
      <c r="O47" s="9">
        <v>1196</v>
      </c>
      <c r="P47" s="9">
        <v>1196</v>
      </c>
      <c r="Q47" s="9">
        <v>1196</v>
      </c>
      <c r="R47" s="9">
        <v>1196</v>
      </c>
      <c r="S47" s="9">
        <v>2399</v>
      </c>
      <c r="T47" s="14">
        <f t="shared" si="6"/>
        <v>16752</v>
      </c>
    </row>
    <row r="48" spans="1:21" x14ac:dyDescent="0.25">
      <c r="A48" s="92" t="s">
        <v>0</v>
      </c>
      <c r="B48" s="9"/>
      <c r="C48" s="90" t="s">
        <v>89</v>
      </c>
      <c r="D48" s="9" t="s">
        <v>136</v>
      </c>
      <c r="E48" s="9">
        <v>8</v>
      </c>
      <c r="F48" s="9"/>
      <c r="G48" s="9"/>
      <c r="H48" s="9"/>
      <c r="I48" s="9"/>
      <c r="J48" s="9"/>
      <c r="K48" s="9">
        <v>3550</v>
      </c>
      <c r="L48" s="9">
        <v>3550</v>
      </c>
      <c r="M48" s="9">
        <v>3550</v>
      </c>
      <c r="N48" s="9">
        <v>3550</v>
      </c>
      <c r="O48" s="33"/>
      <c r="P48" s="9">
        <v>3550</v>
      </c>
      <c r="Q48" s="9">
        <v>3550</v>
      </c>
      <c r="R48" s="9">
        <v>3550</v>
      </c>
      <c r="S48" s="9">
        <v>3552</v>
      </c>
      <c r="T48" s="14">
        <f t="shared" si="6"/>
        <v>28402</v>
      </c>
    </row>
    <row r="49" spans="2:20" x14ac:dyDescent="0.25">
      <c r="B49" s="9">
        <v>2</v>
      </c>
      <c r="C49" s="9" t="s">
        <v>102</v>
      </c>
      <c r="D49" s="9" t="s">
        <v>126</v>
      </c>
      <c r="E49" s="9">
        <v>1</v>
      </c>
      <c r="F49" s="9"/>
      <c r="G49" s="9"/>
      <c r="H49" s="9"/>
      <c r="I49" s="9"/>
      <c r="J49" s="9"/>
      <c r="K49" s="9"/>
      <c r="L49" s="9"/>
      <c r="M49" s="9">
        <v>3000</v>
      </c>
      <c r="N49" s="33"/>
      <c r="O49" s="33"/>
      <c r="P49" s="33"/>
      <c r="Q49" s="33"/>
      <c r="R49" s="9"/>
      <c r="S49" s="9"/>
      <c r="T49" s="14">
        <f t="shared" si="6"/>
        <v>3000</v>
      </c>
    </row>
    <row r="50" spans="2:20" x14ac:dyDescent="0.25">
      <c r="B50" s="9">
        <v>3</v>
      </c>
      <c r="C50" s="9" t="s">
        <v>103</v>
      </c>
      <c r="D50" s="9" t="s">
        <v>126</v>
      </c>
      <c r="E50" s="9">
        <v>1</v>
      </c>
      <c r="F50" s="9"/>
      <c r="G50" s="9"/>
      <c r="H50" s="9"/>
      <c r="I50" s="9"/>
      <c r="J50" s="9"/>
      <c r="K50" s="9">
        <v>200</v>
      </c>
      <c r="L50" s="9"/>
      <c r="M50" s="9"/>
      <c r="N50" s="33"/>
      <c r="O50" s="33"/>
      <c r="P50" s="33"/>
      <c r="Q50" s="33"/>
      <c r="R50" s="9"/>
      <c r="S50" s="9"/>
      <c r="T50" s="14">
        <f t="shared" si="6"/>
        <v>200</v>
      </c>
    </row>
    <row r="51" spans="2:20" x14ac:dyDescent="0.25">
      <c r="B51" s="9">
        <v>4</v>
      </c>
      <c r="C51" s="9" t="s">
        <v>104</v>
      </c>
      <c r="D51" s="21" t="s">
        <v>137</v>
      </c>
      <c r="E51" s="21">
        <v>1</v>
      </c>
      <c r="F51" s="21"/>
      <c r="G51" s="21"/>
      <c r="H51" s="21"/>
      <c r="I51" s="21"/>
      <c r="J51" s="21"/>
      <c r="K51" s="21">
        <v>200</v>
      </c>
      <c r="L51" s="21"/>
      <c r="M51" s="21"/>
      <c r="N51" s="32"/>
      <c r="O51" s="32"/>
      <c r="P51" s="32"/>
      <c r="Q51" s="32"/>
      <c r="R51" s="21"/>
      <c r="S51" s="21"/>
      <c r="T51" s="99">
        <f t="shared" si="6"/>
        <v>200</v>
      </c>
    </row>
    <row r="52" spans="2:20" x14ac:dyDescent="0.25">
      <c r="B52" s="20"/>
      <c r="C52" s="23" t="s">
        <v>29</v>
      </c>
      <c r="D52" s="23"/>
      <c r="E52" s="23"/>
      <c r="F52" s="23"/>
      <c r="G52" s="23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2"/>
    </row>
    <row r="53" spans="2:20" x14ac:dyDescent="0.25">
      <c r="B53" s="9">
        <v>1</v>
      </c>
      <c r="C53" s="9" t="s">
        <v>105</v>
      </c>
      <c r="D53" s="9" t="s">
        <v>126</v>
      </c>
      <c r="E53" s="9">
        <v>1</v>
      </c>
      <c r="F53" s="9"/>
      <c r="G53" s="9"/>
      <c r="H53" s="9" t="s">
        <v>0</v>
      </c>
      <c r="I53" s="9" t="s">
        <v>0</v>
      </c>
      <c r="J53" s="9" t="s">
        <v>0</v>
      </c>
      <c r="K53" s="9"/>
      <c r="L53" s="9"/>
      <c r="M53" s="9"/>
      <c r="N53" s="33" t="s">
        <v>0</v>
      </c>
      <c r="O53" s="33">
        <v>1300</v>
      </c>
      <c r="P53" s="33"/>
      <c r="Q53" s="33" t="s">
        <v>0</v>
      </c>
      <c r="R53" s="9"/>
      <c r="S53" s="9" t="s">
        <v>0</v>
      </c>
      <c r="T53" s="14">
        <f>SUM(H53:S53)</f>
        <v>1300</v>
      </c>
    </row>
    <row r="54" spans="2:20" ht="30" x14ac:dyDescent="0.25">
      <c r="B54" s="9">
        <v>2</v>
      </c>
      <c r="C54" s="97" t="s">
        <v>106</v>
      </c>
      <c r="D54" s="9" t="s">
        <v>126</v>
      </c>
      <c r="E54" s="9">
        <v>1</v>
      </c>
      <c r="F54" s="9"/>
      <c r="G54" s="9"/>
      <c r="H54" s="9"/>
      <c r="I54" s="9"/>
      <c r="J54" s="9"/>
      <c r="K54" s="9"/>
      <c r="L54" s="9"/>
      <c r="M54" s="9"/>
      <c r="N54" s="33"/>
      <c r="O54" s="33"/>
      <c r="P54" s="33"/>
      <c r="Q54" s="33">
        <v>2300</v>
      </c>
      <c r="R54" s="9"/>
      <c r="S54" s="9"/>
      <c r="T54" s="14">
        <f t="shared" ref="T54" si="7">SUM(H54:S54)</f>
        <v>2300</v>
      </c>
    </row>
    <row r="55" spans="2:20" x14ac:dyDescent="0.25">
      <c r="B55" s="11"/>
      <c r="C55" s="10" t="s">
        <v>30</v>
      </c>
      <c r="D55" s="10"/>
      <c r="E55" s="10"/>
      <c r="F55" s="10"/>
      <c r="G55" s="10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19"/>
    </row>
    <row r="56" spans="2:20" x14ac:dyDescent="0.25">
      <c r="B56" s="20"/>
      <c r="C56" s="23" t="s">
        <v>31</v>
      </c>
      <c r="D56" s="23"/>
      <c r="E56" s="23"/>
      <c r="F56" s="23"/>
      <c r="G56" s="23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2"/>
    </row>
    <row r="57" spans="2:20" ht="30" x14ac:dyDescent="0.25">
      <c r="B57" s="9">
        <v>1</v>
      </c>
      <c r="C57" s="97" t="s">
        <v>107</v>
      </c>
      <c r="D57" s="9" t="s">
        <v>126</v>
      </c>
      <c r="E57" s="9">
        <v>1</v>
      </c>
      <c r="F57" s="9"/>
      <c r="G57" s="9"/>
      <c r="H57" s="9" t="s">
        <v>0</v>
      </c>
      <c r="I57" s="9" t="s">
        <v>0</v>
      </c>
      <c r="J57" s="9">
        <v>1300</v>
      </c>
      <c r="K57" s="9"/>
      <c r="L57" s="9"/>
      <c r="M57" s="9"/>
      <c r="N57" s="33" t="s">
        <v>0</v>
      </c>
      <c r="O57" s="33" t="s">
        <v>0</v>
      </c>
      <c r="P57" s="33"/>
      <c r="Q57" s="33" t="s">
        <v>0</v>
      </c>
      <c r="R57" s="9"/>
      <c r="S57" s="9" t="s">
        <v>0</v>
      </c>
      <c r="T57" s="14">
        <f>SUM(H57:S57)</f>
        <v>1300</v>
      </c>
    </row>
    <row r="58" spans="2:20" ht="30" x14ac:dyDescent="0.25">
      <c r="B58" s="9">
        <v>2</v>
      </c>
      <c r="C58" s="97" t="s">
        <v>108</v>
      </c>
      <c r="D58" s="9" t="s">
        <v>126</v>
      </c>
      <c r="E58" s="9">
        <v>1</v>
      </c>
      <c r="F58" s="9"/>
      <c r="G58" s="9"/>
      <c r="H58" s="9"/>
      <c r="I58" s="9"/>
      <c r="J58" s="9">
        <v>300</v>
      </c>
      <c r="K58" s="9"/>
      <c r="L58" s="9"/>
      <c r="M58" s="9"/>
      <c r="N58" s="33"/>
      <c r="O58" s="33"/>
      <c r="P58" s="33"/>
      <c r="Q58" s="33"/>
      <c r="R58" s="9"/>
      <c r="S58" s="9"/>
      <c r="T58" s="14">
        <f t="shared" ref="T58:T59" si="8">SUM(H58:S58)</f>
        <v>300</v>
      </c>
    </row>
    <row r="59" spans="2:20" x14ac:dyDescent="0.25">
      <c r="B59" s="9">
        <v>3</v>
      </c>
      <c r="C59" s="97" t="s">
        <v>109</v>
      </c>
      <c r="D59" s="9" t="s">
        <v>137</v>
      </c>
      <c r="E59" s="9">
        <v>1</v>
      </c>
      <c r="F59" s="9"/>
      <c r="G59" s="9"/>
      <c r="H59" s="9"/>
      <c r="I59" s="9"/>
      <c r="J59" s="9"/>
      <c r="K59" s="9"/>
      <c r="L59" s="9"/>
      <c r="M59" s="9"/>
      <c r="N59" s="33"/>
      <c r="O59" s="33">
        <v>3300</v>
      </c>
      <c r="P59" s="33"/>
      <c r="Q59" s="33"/>
      <c r="R59" s="9"/>
      <c r="S59" s="9"/>
      <c r="T59" s="14">
        <f t="shared" si="8"/>
        <v>3300</v>
      </c>
    </row>
    <row r="60" spans="2:20" x14ac:dyDescent="0.25">
      <c r="B60" s="11"/>
      <c r="C60" s="10" t="s">
        <v>32</v>
      </c>
      <c r="D60" s="10"/>
      <c r="E60" s="10"/>
      <c r="F60" s="10"/>
      <c r="G60" s="10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19"/>
    </row>
    <row r="61" spans="2:20" x14ac:dyDescent="0.25">
      <c r="B61" s="20"/>
      <c r="C61" s="24" t="s">
        <v>33</v>
      </c>
      <c r="D61" s="24"/>
      <c r="E61" s="24"/>
      <c r="F61" s="24"/>
      <c r="G61" s="24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2"/>
    </row>
    <row r="62" spans="2:20" x14ac:dyDescent="0.25">
      <c r="B62" s="9">
        <v>1</v>
      </c>
      <c r="C62" s="90" t="s">
        <v>81</v>
      </c>
      <c r="D62" s="9" t="s">
        <v>155</v>
      </c>
      <c r="E62" s="9">
        <v>1</v>
      </c>
      <c r="F62" s="9"/>
      <c r="G62" s="9"/>
      <c r="H62" s="9" t="s">
        <v>0</v>
      </c>
      <c r="I62" s="9" t="s">
        <v>0</v>
      </c>
      <c r="J62" s="9" t="s">
        <v>0</v>
      </c>
      <c r="K62" s="9"/>
      <c r="L62" s="9"/>
      <c r="M62" s="9"/>
      <c r="N62" s="33" t="s">
        <v>0</v>
      </c>
      <c r="O62" s="33">
        <v>1500</v>
      </c>
      <c r="P62" s="33"/>
      <c r="Q62" s="33" t="s">
        <v>0</v>
      </c>
      <c r="R62" s="9"/>
      <c r="S62" s="9" t="s">
        <v>0</v>
      </c>
      <c r="T62" s="14">
        <f>SUM(H62:S62)</f>
        <v>1500</v>
      </c>
    </row>
    <row r="63" spans="2:20" x14ac:dyDescent="0.25">
      <c r="B63" s="9">
        <v>2</v>
      </c>
      <c r="C63" s="90" t="s">
        <v>110</v>
      </c>
      <c r="D63" s="9" t="s">
        <v>155</v>
      </c>
      <c r="E63" s="9">
        <v>2</v>
      </c>
      <c r="F63" s="9"/>
      <c r="G63" s="9"/>
      <c r="H63" s="9"/>
      <c r="I63" s="9"/>
      <c r="J63" s="9"/>
      <c r="K63" s="9">
        <v>1000</v>
      </c>
      <c r="L63" s="9"/>
      <c r="M63" s="9"/>
      <c r="N63" s="33"/>
      <c r="O63" s="33"/>
      <c r="P63" s="33">
        <v>1000</v>
      </c>
      <c r="Q63" s="33"/>
      <c r="R63" s="9"/>
      <c r="S63" s="9"/>
      <c r="T63" s="14">
        <f t="shared" ref="T63:T64" si="9">SUM(H63:S63)</f>
        <v>2000</v>
      </c>
    </row>
    <row r="64" spans="2:20" ht="30" x14ac:dyDescent="0.25">
      <c r="B64" s="9">
        <v>3</v>
      </c>
      <c r="C64" s="97" t="s">
        <v>111</v>
      </c>
      <c r="D64" s="9" t="s">
        <v>155</v>
      </c>
      <c r="E64" s="9">
        <v>2</v>
      </c>
      <c r="F64" s="9"/>
      <c r="G64" s="9"/>
      <c r="H64" s="9"/>
      <c r="I64" s="9"/>
      <c r="J64" s="9"/>
      <c r="K64" s="9" t="s">
        <v>0</v>
      </c>
      <c r="L64" s="9">
        <v>1000</v>
      </c>
      <c r="M64" s="9"/>
      <c r="N64" s="33"/>
      <c r="O64" s="33">
        <v>1000</v>
      </c>
      <c r="P64" s="33"/>
      <c r="Q64" s="33"/>
      <c r="R64" s="9"/>
      <c r="S64" s="9"/>
      <c r="T64" s="14">
        <f t="shared" si="9"/>
        <v>2000</v>
      </c>
    </row>
    <row r="65" spans="2:21" x14ac:dyDescent="0.25">
      <c r="B65" s="25"/>
      <c r="C65" s="26" t="s">
        <v>51</v>
      </c>
      <c r="D65" s="26"/>
      <c r="E65" s="26"/>
      <c r="F65" s="26"/>
      <c r="G65" s="26"/>
      <c r="H65" s="25">
        <f t="shared" ref="H65:T65" si="10">SUM(H42:H64)</f>
        <v>14491</v>
      </c>
      <c r="I65" s="25">
        <f t="shared" si="10"/>
        <v>14491</v>
      </c>
      <c r="J65" s="25">
        <f t="shared" si="10"/>
        <v>16591</v>
      </c>
      <c r="K65" s="25">
        <f t="shared" si="10"/>
        <v>58888</v>
      </c>
      <c r="L65" s="25">
        <f t="shared" si="10"/>
        <v>66243</v>
      </c>
      <c r="M65" s="25">
        <f t="shared" si="10"/>
        <v>60488</v>
      </c>
      <c r="N65" s="25">
        <f t="shared" si="10"/>
        <v>71980</v>
      </c>
      <c r="O65" s="25">
        <f t="shared" si="10"/>
        <v>22091</v>
      </c>
      <c r="P65" s="25">
        <f t="shared" si="10"/>
        <v>58488</v>
      </c>
      <c r="Q65" s="25">
        <f t="shared" si="10"/>
        <v>59788</v>
      </c>
      <c r="R65" s="25">
        <f t="shared" si="10"/>
        <v>65243</v>
      </c>
      <c r="S65" s="25">
        <f t="shared" si="10"/>
        <v>71989</v>
      </c>
      <c r="T65" s="25">
        <f t="shared" si="10"/>
        <v>580771</v>
      </c>
      <c r="U65" s="100">
        <f>+T65</f>
        <v>580771</v>
      </c>
    </row>
    <row r="66" spans="2:21" x14ac:dyDescent="0.25">
      <c r="B66" s="27"/>
      <c r="C66" s="28"/>
      <c r="D66" s="28"/>
      <c r="E66" s="28"/>
      <c r="F66" s="28"/>
      <c r="G66" s="28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</row>
    <row r="67" spans="2:21" ht="19.5" thickBot="1" x14ac:dyDescent="0.35">
      <c r="C67" s="6" t="s">
        <v>56</v>
      </c>
      <c r="D67" s="6"/>
      <c r="E67" s="6"/>
      <c r="F67" s="6"/>
      <c r="G67" s="6"/>
    </row>
    <row r="68" spans="2:21" x14ac:dyDescent="0.25">
      <c r="B68" s="34" t="s">
        <v>1</v>
      </c>
      <c r="C68" s="35" t="s">
        <v>62</v>
      </c>
      <c r="D68" s="73" t="s">
        <v>64</v>
      </c>
      <c r="E68" s="73" t="s">
        <v>66</v>
      </c>
      <c r="F68" s="115" t="s">
        <v>57</v>
      </c>
      <c r="G68" s="115" t="s">
        <v>162</v>
      </c>
      <c r="H68" s="36" t="s">
        <v>0</v>
      </c>
      <c r="I68" s="37"/>
      <c r="J68" s="37"/>
      <c r="K68" s="38" t="s">
        <v>67</v>
      </c>
      <c r="L68" s="37"/>
      <c r="M68" s="37"/>
      <c r="N68" s="37"/>
      <c r="O68" s="37"/>
      <c r="P68" s="37"/>
      <c r="Q68" s="37"/>
      <c r="R68" s="37"/>
      <c r="S68" s="37"/>
      <c r="T68" s="39" t="s">
        <v>11</v>
      </c>
    </row>
    <row r="69" spans="2:21" ht="15.75" thickBot="1" x14ac:dyDescent="0.3">
      <c r="B69" s="40" t="s">
        <v>0</v>
      </c>
      <c r="C69" s="41" t="s">
        <v>0</v>
      </c>
      <c r="D69" s="75" t="s">
        <v>65</v>
      </c>
      <c r="E69" s="74"/>
      <c r="F69" s="116" t="s">
        <v>163</v>
      </c>
      <c r="G69" s="116" t="s">
        <v>164</v>
      </c>
      <c r="H69" s="104" t="s">
        <v>140</v>
      </c>
      <c r="I69" s="105" t="s">
        <v>141</v>
      </c>
      <c r="J69" s="105" t="s">
        <v>142</v>
      </c>
      <c r="K69" s="105" t="s">
        <v>143</v>
      </c>
      <c r="L69" s="106" t="s">
        <v>144</v>
      </c>
      <c r="M69" s="105" t="s">
        <v>145</v>
      </c>
      <c r="N69" s="105" t="s">
        <v>146</v>
      </c>
      <c r="O69" s="105" t="s">
        <v>147</v>
      </c>
      <c r="P69" s="105" t="s">
        <v>148</v>
      </c>
      <c r="Q69" s="105" t="s">
        <v>149</v>
      </c>
      <c r="R69" s="105" t="s">
        <v>150</v>
      </c>
      <c r="S69" s="105" t="s">
        <v>151</v>
      </c>
      <c r="T69" s="42"/>
    </row>
    <row r="70" spans="2:21" x14ac:dyDescent="0.25">
      <c r="B70" s="15" t="s">
        <v>0</v>
      </c>
      <c r="C70" s="16" t="s">
        <v>34</v>
      </c>
      <c r="D70" s="16"/>
      <c r="E70" s="16"/>
      <c r="F70" s="16"/>
      <c r="G70" s="1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8"/>
    </row>
    <row r="71" spans="2:21" x14ac:dyDescent="0.25">
      <c r="B71" s="11"/>
      <c r="C71" s="10" t="s">
        <v>35</v>
      </c>
      <c r="D71" s="10"/>
      <c r="E71" s="10"/>
      <c r="F71" s="10"/>
      <c r="G71" s="10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19"/>
    </row>
    <row r="72" spans="2:21" x14ac:dyDescent="0.25">
      <c r="B72" s="20"/>
      <c r="C72" s="23" t="s">
        <v>36</v>
      </c>
      <c r="D72" s="23"/>
      <c r="E72" s="23"/>
      <c r="F72" s="23"/>
      <c r="G72" s="23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2"/>
    </row>
    <row r="73" spans="2:21" x14ac:dyDescent="0.25">
      <c r="B73" s="9">
        <v>1</v>
      </c>
      <c r="C73" s="9" t="s">
        <v>112</v>
      </c>
      <c r="D73" s="9" t="s">
        <v>126</v>
      </c>
      <c r="E73" s="9">
        <v>1</v>
      </c>
      <c r="F73" s="9"/>
      <c r="G73" s="9"/>
      <c r="H73" s="9" t="s">
        <v>0</v>
      </c>
      <c r="I73" s="9" t="s">
        <v>0</v>
      </c>
      <c r="J73" s="9">
        <v>200</v>
      </c>
      <c r="K73" s="9"/>
      <c r="L73" s="9"/>
      <c r="M73" s="9"/>
      <c r="N73" s="33" t="s">
        <v>0</v>
      </c>
      <c r="O73" s="33" t="s">
        <v>0</v>
      </c>
      <c r="P73" s="33"/>
      <c r="Q73" s="33" t="s">
        <v>0</v>
      </c>
      <c r="R73" s="9"/>
      <c r="S73" s="9" t="s">
        <v>0</v>
      </c>
      <c r="T73" s="14">
        <f>SUM(H73:S73)</f>
        <v>200</v>
      </c>
    </row>
    <row r="74" spans="2:21" ht="30" x14ac:dyDescent="0.25">
      <c r="B74" s="9">
        <v>2</v>
      </c>
      <c r="C74" s="97" t="s">
        <v>113</v>
      </c>
      <c r="D74" s="9" t="s">
        <v>155</v>
      </c>
      <c r="E74" s="9">
        <v>1</v>
      </c>
      <c r="F74" s="9"/>
      <c r="G74" s="9"/>
      <c r="H74" s="9"/>
      <c r="I74" s="9"/>
      <c r="J74" s="9"/>
      <c r="K74" s="9"/>
      <c r="L74" s="9">
        <v>2200</v>
      </c>
      <c r="M74" s="9"/>
      <c r="N74" s="33"/>
      <c r="O74" s="33"/>
      <c r="P74" s="33"/>
      <c r="Q74" s="33"/>
      <c r="R74" s="9"/>
      <c r="S74" s="9"/>
      <c r="T74" s="14">
        <f t="shared" ref="T74" si="11">SUM(H74:S74)</f>
        <v>2200</v>
      </c>
    </row>
    <row r="75" spans="2:21" x14ac:dyDescent="0.25">
      <c r="B75" s="20"/>
      <c r="C75" s="23" t="s">
        <v>41</v>
      </c>
      <c r="D75" s="23"/>
      <c r="E75" s="23"/>
      <c r="F75" s="23"/>
      <c r="G75" s="2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2"/>
    </row>
    <row r="76" spans="2:21" ht="30" x14ac:dyDescent="0.25">
      <c r="B76" s="9">
        <v>1</v>
      </c>
      <c r="C76" s="97" t="s">
        <v>114</v>
      </c>
      <c r="D76" s="9" t="s">
        <v>126</v>
      </c>
      <c r="E76" s="9">
        <v>10</v>
      </c>
      <c r="F76" s="9"/>
      <c r="G76" s="9"/>
      <c r="H76" s="9" t="s">
        <v>0</v>
      </c>
      <c r="I76" s="9" t="s">
        <v>0</v>
      </c>
      <c r="J76" s="9">
        <v>1000</v>
      </c>
      <c r="K76" s="9">
        <v>1000</v>
      </c>
      <c r="L76" s="9">
        <v>1000</v>
      </c>
      <c r="M76" s="9">
        <v>1000</v>
      </c>
      <c r="N76" s="9">
        <v>1000</v>
      </c>
      <c r="O76" s="9">
        <v>1000</v>
      </c>
      <c r="P76" s="9">
        <v>1000</v>
      </c>
      <c r="Q76" s="9">
        <v>1000</v>
      </c>
      <c r="R76" s="9">
        <v>1000</v>
      </c>
      <c r="S76" s="9">
        <v>1000</v>
      </c>
      <c r="T76" s="14">
        <f>SUM(H76:S76)</f>
        <v>10000</v>
      </c>
    </row>
    <row r="77" spans="2:21" x14ac:dyDescent="0.25">
      <c r="B77" s="20"/>
      <c r="C77" s="23" t="s">
        <v>37</v>
      </c>
      <c r="D77" s="23"/>
      <c r="E77" s="23"/>
      <c r="F77" s="23"/>
      <c r="G77" s="23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2"/>
    </row>
    <row r="78" spans="2:21" ht="60" x14ac:dyDescent="0.25">
      <c r="B78" s="9">
        <v>1</v>
      </c>
      <c r="C78" s="97" t="s">
        <v>115</v>
      </c>
      <c r="D78" s="9" t="s">
        <v>155</v>
      </c>
      <c r="E78" s="9">
        <v>1</v>
      </c>
      <c r="F78" s="9"/>
      <c r="G78" s="9"/>
      <c r="H78" s="9" t="s">
        <v>0</v>
      </c>
      <c r="I78" s="9" t="s">
        <v>0</v>
      </c>
      <c r="J78" s="9" t="s">
        <v>0</v>
      </c>
      <c r="K78" s="9"/>
      <c r="L78" s="9"/>
      <c r="M78" s="9"/>
      <c r="N78" s="33">
        <v>1500</v>
      </c>
      <c r="O78" s="33" t="s">
        <v>0</v>
      </c>
      <c r="P78" s="33"/>
      <c r="Q78" s="33" t="s">
        <v>0</v>
      </c>
      <c r="R78" s="9"/>
      <c r="S78" s="9" t="s">
        <v>0</v>
      </c>
      <c r="T78" s="14">
        <f>SUM(H78:S78)</f>
        <v>1500</v>
      </c>
    </row>
    <row r="79" spans="2:21" x14ac:dyDescent="0.25">
      <c r="B79" s="11"/>
      <c r="C79" s="10" t="s">
        <v>42</v>
      </c>
      <c r="D79" s="10"/>
      <c r="E79" s="10"/>
      <c r="F79" s="10"/>
      <c r="G79" s="10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19"/>
    </row>
    <row r="80" spans="2:21" x14ac:dyDescent="0.25">
      <c r="B80" s="20"/>
      <c r="C80" s="24" t="s">
        <v>43</v>
      </c>
      <c r="D80" s="24"/>
      <c r="E80" s="24"/>
      <c r="F80" s="24"/>
      <c r="G80" s="24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2"/>
    </row>
    <row r="81" spans="2:20" ht="45" x14ac:dyDescent="0.25">
      <c r="B81" s="9">
        <v>1</v>
      </c>
      <c r="C81" s="97" t="s">
        <v>116</v>
      </c>
      <c r="D81" s="9" t="s">
        <v>155</v>
      </c>
      <c r="E81" s="9">
        <v>1</v>
      </c>
      <c r="F81" s="9"/>
      <c r="G81" s="9"/>
      <c r="H81" s="9" t="s">
        <v>0</v>
      </c>
      <c r="I81" s="9" t="s">
        <v>0</v>
      </c>
      <c r="J81" s="9" t="s">
        <v>0</v>
      </c>
      <c r="K81" s="9">
        <v>1500</v>
      </c>
      <c r="L81" s="9"/>
      <c r="M81" s="9" t="s">
        <v>0</v>
      </c>
      <c r="N81" s="33" t="s">
        <v>0</v>
      </c>
      <c r="O81" s="33" t="s">
        <v>0</v>
      </c>
      <c r="P81" s="33"/>
      <c r="Q81" s="33" t="s">
        <v>0</v>
      </c>
      <c r="R81" s="9"/>
      <c r="S81" s="9" t="s">
        <v>0</v>
      </c>
      <c r="T81" s="14">
        <f>SUM(H81:S81)</f>
        <v>1500</v>
      </c>
    </row>
    <row r="82" spans="2:20" x14ac:dyDescent="0.25">
      <c r="B82" s="9">
        <v>2</v>
      </c>
      <c r="C82" s="9" t="s">
        <v>138</v>
      </c>
      <c r="D82" s="9" t="s">
        <v>126</v>
      </c>
      <c r="E82" s="9">
        <v>1</v>
      </c>
      <c r="F82" s="9"/>
      <c r="G82" s="9"/>
      <c r="H82" s="9"/>
      <c r="I82" s="9">
        <v>10000</v>
      </c>
      <c r="J82" s="9">
        <v>0</v>
      </c>
      <c r="K82" s="9"/>
      <c r="L82" s="9"/>
      <c r="M82" s="9"/>
      <c r="N82" s="33"/>
      <c r="O82" s="33" t="s">
        <v>0</v>
      </c>
      <c r="P82" s="33"/>
      <c r="Q82" s="33"/>
      <c r="R82" s="9"/>
      <c r="S82" s="9">
        <v>0</v>
      </c>
      <c r="T82" s="14">
        <f t="shared" ref="T82:T84" si="12">SUM(H82:S82)</f>
        <v>10000</v>
      </c>
    </row>
    <row r="83" spans="2:20" x14ac:dyDescent="0.25">
      <c r="B83" s="9">
        <v>3</v>
      </c>
      <c r="C83" s="9" t="s">
        <v>117</v>
      </c>
      <c r="D83" s="9" t="s">
        <v>126</v>
      </c>
      <c r="E83" s="9">
        <v>1</v>
      </c>
      <c r="F83" s="9"/>
      <c r="G83" s="9"/>
      <c r="H83" s="9"/>
      <c r="I83" s="9"/>
      <c r="J83" s="9">
        <v>5000</v>
      </c>
      <c r="K83" s="9"/>
      <c r="L83" s="9"/>
      <c r="M83" s="9"/>
      <c r="N83" s="33"/>
      <c r="O83" s="33"/>
      <c r="P83" s="33"/>
      <c r="Q83" s="33"/>
      <c r="R83" s="9"/>
      <c r="S83" s="9"/>
      <c r="T83" s="14">
        <f t="shared" si="12"/>
        <v>5000</v>
      </c>
    </row>
    <row r="84" spans="2:20" x14ac:dyDescent="0.25">
      <c r="B84" s="9">
        <v>4</v>
      </c>
      <c r="C84" s="9" t="s">
        <v>118</v>
      </c>
      <c r="D84" s="9" t="s">
        <v>126</v>
      </c>
      <c r="E84" s="9">
        <v>1</v>
      </c>
      <c r="F84" s="9"/>
      <c r="G84" s="9"/>
      <c r="H84" s="9"/>
      <c r="I84" s="9"/>
      <c r="J84" s="9"/>
      <c r="K84" s="9">
        <v>15000</v>
      </c>
      <c r="L84" s="9"/>
      <c r="M84" s="9"/>
      <c r="N84" s="33"/>
      <c r="O84" s="33"/>
      <c r="P84" s="33"/>
      <c r="Q84" s="33"/>
      <c r="R84" s="9"/>
      <c r="S84" s="9"/>
      <c r="T84" s="14">
        <f t="shared" si="12"/>
        <v>15000</v>
      </c>
    </row>
    <row r="85" spans="2:20" x14ac:dyDescent="0.25">
      <c r="B85" s="11"/>
      <c r="C85" s="10" t="s">
        <v>44</v>
      </c>
      <c r="D85" s="10"/>
      <c r="E85" s="10"/>
      <c r="F85" s="10"/>
      <c r="G85" s="10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19"/>
    </row>
    <row r="86" spans="2:20" x14ac:dyDescent="0.25">
      <c r="B86" s="20"/>
      <c r="C86" s="24" t="s">
        <v>45</v>
      </c>
      <c r="D86" s="24"/>
      <c r="E86" s="24"/>
      <c r="F86" s="24"/>
      <c r="G86" s="24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2"/>
    </row>
    <row r="87" spans="2:20" x14ac:dyDescent="0.25">
      <c r="B87" s="9">
        <v>1</v>
      </c>
      <c r="C87" s="9" t="s">
        <v>119</v>
      </c>
      <c r="D87" s="9" t="s">
        <v>126</v>
      </c>
      <c r="E87" s="9">
        <v>2</v>
      </c>
      <c r="F87" s="9"/>
      <c r="G87" s="9"/>
      <c r="H87" s="9" t="s">
        <v>0</v>
      </c>
      <c r="I87" s="9" t="s">
        <v>0</v>
      </c>
      <c r="J87" s="9" t="s">
        <v>0</v>
      </c>
      <c r="K87" s="9"/>
      <c r="L87" s="9">
        <v>1100</v>
      </c>
      <c r="M87" s="9"/>
      <c r="N87" s="33" t="s">
        <v>0</v>
      </c>
      <c r="O87" s="33" t="s">
        <v>0</v>
      </c>
      <c r="P87" s="33"/>
      <c r="Q87" s="33">
        <v>1100</v>
      </c>
      <c r="R87" s="9"/>
      <c r="S87" s="9" t="s">
        <v>0</v>
      </c>
      <c r="T87" s="14">
        <f>SUM(H87:S87)</f>
        <v>2200</v>
      </c>
    </row>
    <row r="88" spans="2:20" x14ac:dyDescent="0.25">
      <c r="B88" s="9">
        <v>2</v>
      </c>
      <c r="C88" s="9" t="s">
        <v>156</v>
      </c>
      <c r="D88" s="9" t="s">
        <v>157</v>
      </c>
      <c r="E88" s="9">
        <v>1</v>
      </c>
      <c r="F88" s="9"/>
      <c r="G88" s="9"/>
      <c r="H88" s="9"/>
      <c r="I88" s="9"/>
      <c r="J88" s="9"/>
      <c r="K88" s="9"/>
      <c r="L88" s="9"/>
      <c r="M88" s="9"/>
      <c r="N88" s="33">
        <v>2000</v>
      </c>
      <c r="O88" s="33"/>
      <c r="P88" s="33"/>
      <c r="Q88" s="33"/>
      <c r="R88" s="9"/>
      <c r="S88" s="9"/>
      <c r="T88" s="14">
        <f t="shared" ref="T88" si="13">SUM(H88:S88)</f>
        <v>2000</v>
      </c>
    </row>
    <row r="89" spans="2:20" x14ac:dyDescent="0.25">
      <c r="B89" s="11"/>
      <c r="C89" s="10" t="s">
        <v>46</v>
      </c>
      <c r="D89" s="10"/>
      <c r="E89" s="10"/>
      <c r="F89" s="10"/>
      <c r="G89" s="10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9"/>
    </row>
    <row r="90" spans="2:20" x14ac:dyDescent="0.25">
      <c r="B90" s="20"/>
      <c r="C90" s="24" t="s">
        <v>47</v>
      </c>
      <c r="D90" s="24"/>
      <c r="E90" s="24"/>
      <c r="F90" s="24"/>
      <c r="G90" s="24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2"/>
    </row>
    <row r="91" spans="2:20" x14ac:dyDescent="0.25">
      <c r="B91" s="9">
        <v>1</v>
      </c>
      <c r="C91" s="9" t="s">
        <v>121</v>
      </c>
      <c r="D91" s="9" t="s">
        <v>126</v>
      </c>
      <c r="E91" s="9">
        <v>1</v>
      </c>
      <c r="F91" s="9"/>
      <c r="G91" s="9"/>
      <c r="H91" s="9" t="s">
        <v>0</v>
      </c>
      <c r="I91" s="9" t="s">
        <v>0</v>
      </c>
      <c r="J91" s="9" t="s">
        <v>0</v>
      </c>
      <c r="K91" s="9">
        <v>500</v>
      </c>
      <c r="L91" s="9"/>
      <c r="M91" s="9"/>
      <c r="N91" s="33" t="s">
        <v>0</v>
      </c>
      <c r="O91" s="33" t="s">
        <v>0</v>
      </c>
      <c r="P91" s="33"/>
      <c r="Q91" s="33" t="s">
        <v>0</v>
      </c>
      <c r="R91" s="9"/>
      <c r="S91" s="9" t="s">
        <v>0</v>
      </c>
      <c r="T91" s="14">
        <f>SUM(H91:S91)</f>
        <v>500</v>
      </c>
    </row>
    <row r="92" spans="2:20" ht="30" x14ac:dyDescent="0.25">
      <c r="B92" s="9">
        <v>2</v>
      </c>
      <c r="C92" s="97" t="s">
        <v>122</v>
      </c>
      <c r="D92" s="9" t="s">
        <v>126</v>
      </c>
      <c r="E92" s="9">
        <v>1</v>
      </c>
      <c r="F92" s="9"/>
      <c r="G92" s="9"/>
      <c r="H92" s="9"/>
      <c r="I92" s="9"/>
      <c r="J92" s="9"/>
      <c r="K92" s="9"/>
      <c r="L92" s="9"/>
      <c r="M92" s="9">
        <v>7000</v>
      </c>
      <c r="N92" s="33"/>
      <c r="O92" s="33"/>
      <c r="P92" s="33"/>
      <c r="Q92" s="33"/>
      <c r="R92" s="9"/>
      <c r="S92" s="9"/>
      <c r="T92" s="14">
        <f t="shared" ref="T92" si="14">SUM(H92:S92)</f>
        <v>7000</v>
      </c>
    </row>
    <row r="93" spans="2:20" x14ac:dyDescent="0.25">
      <c r="B93" s="11"/>
      <c r="C93" s="10" t="s">
        <v>48</v>
      </c>
      <c r="D93" s="10"/>
      <c r="E93" s="10"/>
      <c r="F93" s="10"/>
      <c r="G93" s="10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19"/>
    </row>
    <row r="94" spans="2:20" x14ac:dyDescent="0.25">
      <c r="B94" s="20"/>
      <c r="C94" s="24" t="s">
        <v>49</v>
      </c>
      <c r="D94" s="24"/>
      <c r="E94" s="24"/>
      <c r="F94" s="24"/>
      <c r="G94" s="24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2"/>
    </row>
    <row r="95" spans="2:20" ht="30" x14ac:dyDescent="0.25">
      <c r="B95" s="9">
        <v>1</v>
      </c>
      <c r="C95" s="97" t="s">
        <v>123</v>
      </c>
      <c r="D95" s="9" t="s">
        <v>155</v>
      </c>
      <c r="E95" s="9">
        <v>1</v>
      </c>
      <c r="F95" s="9"/>
      <c r="G95" s="9"/>
      <c r="H95" s="9" t="s">
        <v>0</v>
      </c>
      <c r="I95" s="9" t="s">
        <v>0</v>
      </c>
      <c r="J95" s="9" t="s">
        <v>0</v>
      </c>
      <c r="K95" s="9"/>
      <c r="L95" s="9"/>
      <c r="M95" s="9"/>
      <c r="N95" s="33" t="s">
        <v>0</v>
      </c>
      <c r="O95" s="33">
        <v>1000</v>
      </c>
      <c r="P95" s="33"/>
      <c r="Q95" s="33" t="s">
        <v>0</v>
      </c>
      <c r="R95" s="9"/>
      <c r="S95" s="9" t="s">
        <v>0</v>
      </c>
      <c r="T95" s="14">
        <f>SUM(H95:S95)</f>
        <v>1000</v>
      </c>
    </row>
    <row r="96" spans="2:20" x14ac:dyDescent="0.25">
      <c r="B96" s="9">
        <v>2</v>
      </c>
      <c r="C96" s="97" t="s">
        <v>124</v>
      </c>
      <c r="D96" s="9" t="s">
        <v>155</v>
      </c>
      <c r="E96" s="9">
        <v>2</v>
      </c>
      <c r="F96" s="9"/>
      <c r="G96" s="9"/>
      <c r="H96" s="9"/>
      <c r="I96" s="9"/>
      <c r="J96" s="9"/>
      <c r="K96" s="9"/>
      <c r="L96" s="9"/>
      <c r="M96" s="9">
        <v>700</v>
      </c>
      <c r="N96" s="33"/>
      <c r="O96" s="33"/>
      <c r="P96" s="33"/>
      <c r="Q96" s="33"/>
      <c r="R96" s="9">
        <v>700</v>
      </c>
      <c r="S96" s="9"/>
      <c r="T96" s="14">
        <f t="shared" ref="T96" si="15">SUM(H96:S96)</f>
        <v>1400</v>
      </c>
    </row>
    <row r="97" spans="2:23" x14ac:dyDescent="0.25">
      <c r="B97" s="25"/>
      <c r="C97" s="26" t="s">
        <v>52</v>
      </c>
      <c r="D97" s="26"/>
      <c r="E97" s="26"/>
      <c r="F97" s="26"/>
      <c r="G97" s="26"/>
      <c r="H97" s="25">
        <f t="shared" ref="H97:T97" si="16">SUM(H73:H96)</f>
        <v>0</v>
      </c>
      <c r="I97" s="25">
        <f t="shared" si="16"/>
        <v>10000</v>
      </c>
      <c r="J97" s="25">
        <f t="shared" si="16"/>
        <v>6200</v>
      </c>
      <c r="K97" s="25">
        <f t="shared" si="16"/>
        <v>18000</v>
      </c>
      <c r="L97" s="25">
        <f t="shared" si="16"/>
        <v>4300</v>
      </c>
      <c r="M97" s="25">
        <f t="shared" si="16"/>
        <v>8700</v>
      </c>
      <c r="N97" s="25">
        <f t="shared" si="16"/>
        <v>4500</v>
      </c>
      <c r="O97" s="25">
        <f t="shared" si="16"/>
        <v>2000</v>
      </c>
      <c r="P97" s="25">
        <f t="shared" si="16"/>
        <v>1000</v>
      </c>
      <c r="Q97" s="25">
        <f t="shared" si="16"/>
        <v>2100</v>
      </c>
      <c r="R97" s="25">
        <f t="shared" si="16"/>
        <v>1700</v>
      </c>
      <c r="S97" s="25">
        <f t="shared" si="16"/>
        <v>1000</v>
      </c>
      <c r="T97" s="25">
        <f t="shared" si="16"/>
        <v>59500</v>
      </c>
      <c r="U97" s="100">
        <f>+T97</f>
        <v>59500</v>
      </c>
    </row>
    <row r="98" spans="2:23" x14ac:dyDescent="0.25">
      <c r="B98" s="30"/>
      <c r="C98" s="31" t="s">
        <v>53</v>
      </c>
      <c r="D98" s="31"/>
      <c r="E98" s="31"/>
      <c r="F98" s="31"/>
      <c r="G98" s="31"/>
      <c r="H98" s="30">
        <f t="shared" ref="H98:T98" si="17">+H34+H65+H97</f>
        <v>17837</v>
      </c>
      <c r="I98" s="30">
        <f t="shared" si="17"/>
        <v>30337</v>
      </c>
      <c r="J98" s="30">
        <f t="shared" si="17"/>
        <v>58137</v>
      </c>
      <c r="K98" s="30">
        <f t="shared" si="17"/>
        <v>81734</v>
      </c>
      <c r="L98" s="30">
        <f t="shared" si="17"/>
        <v>75475</v>
      </c>
      <c r="M98" s="30">
        <f t="shared" si="17"/>
        <v>73784</v>
      </c>
      <c r="N98" s="30">
        <f t="shared" si="17"/>
        <v>79826</v>
      </c>
      <c r="O98" s="30">
        <f t="shared" si="17"/>
        <v>54937</v>
      </c>
      <c r="P98" s="30">
        <f t="shared" si="17"/>
        <v>63584</v>
      </c>
      <c r="Q98" s="30">
        <f t="shared" si="17"/>
        <v>66234</v>
      </c>
      <c r="R98" s="30">
        <f t="shared" si="17"/>
        <v>71128</v>
      </c>
      <c r="S98" s="30">
        <f t="shared" si="17"/>
        <v>76603</v>
      </c>
      <c r="T98" s="30">
        <f t="shared" si="17"/>
        <v>749616</v>
      </c>
      <c r="U98" s="101">
        <f>SUM(U21:U97)</f>
        <v>749616</v>
      </c>
      <c r="V98">
        <v>122945</v>
      </c>
      <c r="W98">
        <f>+U98-V98</f>
        <v>626671</v>
      </c>
    </row>
    <row r="100" spans="2:23" x14ac:dyDescent="0.25">
      <c r="C100" s="63" t="s">
        <v>57</v>
      </c>
      <c r="D100" s="63"/>
      <c r="E100" s="63"/>
      <c r="F100" s="63"/>
      <c r="G100" s="63"/>
    </row>
    <row r="101" spans="2:23" ht="15.75" thickBot="1" x14ac:dyDescent="0.3">
      <c r="C101" s="63"/>
      <c r="D101" s="63"/>
      <c r="E101" s="63"/>
      <c r="F101" s="63"/>
      <c r="G101" s="63"/>
    </row>
    <row r="102" spans="2:23" ht="19.5" thickBot="1" x14ac:dyDescent="0.3">
      <c r="C102" s="67" t="s">
        <v>58</v>
      </c>
      <c r="D102" s="67"/>
      <c r="E102" s="78"/>
      <c r="F102" s="78"/>
      <c r="G102" s="78"/>
      <c r="H102" s="79"/>
      <c r="I102" s="1"/>
      <c r="J102" s="1"/>
      <c r="K102" s="2"/>
      <c r="L102" s="7"/>
    </row>
    <row r="103" spans="2:23" x14ac:dyDescent="0.25">
      <c r="C103" s="68"/>
      <c r="D103" s="68"/>
      <c r="E103" s="77"/>
      <c r="F103" s="77"/>
      <c r="G103" s="77"/>
      <c r="H103" s="117"/>
      <c r="I103" s="7"/>
      <c r="J103" s="7"/>
      <c r="K103" s="64"/>
      <c r="L103" s="7"/>
    </row>
    <row r="104" spans="2:23" x14ac:dyDescent="0.25">
      <c r="C104" s="68" t="s">
        <v>59</v>
      </c>
      <c r="D104" s="68"/>
      <c r="E104" s="77"/>
      <c r="F104" s="77"/>
      <c r="G104" s="77"/>
      <c r="H104" s="117"/>
      <c r="I104" s="7"/>
      <c r="J104" s="7"/>
      <c r="K104" s="64"/>
      <c r="L104" s="7"/>
    </row>
    <row r="105" spans="2:23" ht="15.75" thickBot="1" x14ac:dyDescent="0.3">
      <c r="C105" s="69" t="s">
        <v>60</v>
      </c>
      <c r="D105" s="68"/>
      <c r="E105" s="77"/>
      <c r="F105" s="77"/>
      <c r="G105" s="77"/>
      <c r="H105" s="117"/>
      <c r="I105" s="7"/>
      <c r="J105" s="7"/>
      <c r="K105" s="64"/>
      <c r="L105" s="7"/>
    </row>
    <row r="106" spans="2:23" ht="19.5" thickBot="1" x14ac:dyDescent="0.3">
      <c r="C106" s="69" t="s">
        <v>61</v>
      </c>
      <c r="D106" s="67"/>
      <c r="E106" s="78"/>
      <c r="F106" s="78"/>
      <c r="G106" s="78"/>
      <c r="H106" s="79"/>
      <c r="I106" s="1"/>
      <c r="J106" s="1"/>
      <c r="K106" s="2"/>
      <c r="L106" s="7"/>
    </row>
    <row r="107" spans="2:23" ht="18.75" x14ac:dyDescent="0.3">
      <c r="C107" s="66"/>
      <c r="D107" s="66"/>
      <c r="E107" s="66"/>
      <c r="F107" s="66"/>
      <c r="G107" s="66"/>
    </row>
  </sheetData>
  <mergeCells count="1">
    <mergeCell ref="H103:H105"/>
  </mergeCells>
  <printOptions horizontalCentered="1"/>
  <pageMargins left="0.2" right="0.2" top="0.15748031496062992" bottom="0.15748031496062992" header="0.31496062992125984" footer="0.31496062992125984"/>
  <pageSetup paperSize="9" scale="60" fitToHeight="0" orientation="landscape" r:id="rId1"/>
  <rowBreaks count="2" manualBreakCount="2">
    <brk id="35" max="22" man="1"/>
    <brk id="6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FORMATO-ACTIVIDADES</vt:lpstr>
      <vt:lpstr>FORMATO-MENSUAL</vt:lpstr>
      <vt:lpstr>'FORMATO-ACTIVIDADES'!Área_de_impresión</vt:lpstr>
      <vt:lpstr>'FORMATO-MENSUAL'!Área_de_impresión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FMOLINA</dc:creator>
  <cp:lastModifiedBy>siguuancv</cp:lastModifiedBy>
  <cp:lastPrinted>2016-11-10T21:00:09Z</cp:lastPrinted>
  <dcterms:created xsi:type="dcterms:W3CDTF">2013-10-15T21:03:55Z</dcterms:created>
  <dcterms:modified xsi:type="dcterms:W3CDTF">2016-11-10T21:01:40Z</dcterms:modified>
</cp:coreProperties>
</file>